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315" windowHeight="11430" tabRatio="883" activeTab="1"/>
  </bookViews>
  <sheets>
    <sheet name="はじめに" sheetId="1" r:id="rId1"/>
    <sheet name="一般請求B" sheetId="2" r:id="rId2"/>
    <sheet name="一般請求B 記入例" sheetId="3" r:id="rId3"/>
    <sheet name="Sheet1" sheetId="4" r:id="rId4"/>
  </sheets>
  <definedNames>
    <definedName name="_xlnm.Print_Area" localSheetId="0">'はじめに'!$C$1:$O$16</definedName>
    <definedName name="_xlnm.Print_Area" localSheetId="1">'一般請求B'!$C$3:$O$81</definedName>
    <definedName name="_xlnm.Print_Area" localSheetId="2">'一般請求B 記入例'!$C$3:$O$81</definedName>
  </definedNames>
  <calcPr fullCalcOnLoad="1"/>
</workbook>
</file>

<file path=xl/comments2.xml><?xml version="1.0" encoding="utf-8"?>
<comments xmlns="http://schemas.openxmlformats.org/spreadsheetml/2006/main">
  <authors>
    <author>suda</author>
  </authors>
  <commentList>
    <comment ref="G9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F11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F12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F13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H11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H12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H13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L27" authorId="0">
      <text>
        <r>
          <rPr>
            <b/>
            <sz val="10"/>
            <rFont val="MS P ゴシック"/>
            <family val="3"/>
          </rPr>
          <t>計算式が入っています。</t>
        </r>
      </text>
    </comment>
    <comment ref="L48" authorId="0">
      <text>
        <r>
          <rPr>
            <b/>
            <sz val="10"/>
            <rFont val="MS P ゴシック"/>
            <family val="3"/>
          </rPr>
          <t>計算式が入っています。</t>
        </r>
      </text>
    </comment>
  </commentList>
</comments>
</file>

<file path=xl/comments3.xml><?xml version="1.0" encoding="utf-8"?>
<comments xmlns="http://schemas.openxmlformats.org/spreadsheetml/2006/main">
  <authors>
    <author>suda</author>
  </authors>
  <commentList>
    <comment ref="G9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F11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H11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F12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H12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F13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H13" authorId="0">
      <text>
        <r>
          <rPr>
            <b/>
            <sz val="10"/>
            <rFont val="MS P ゴシック"/>
            <family val="3"/>
          </rPr>
          <t>計算式が入ってます。</t>
        </r>
      </text>
    </comment>
    <comment ref="L27" authorId="0">
      <text>
        <r>
          <rPr>
            <b/>
            <sz val="10"/>
            <rFont val="MS P ゴシック"/>
            <family val="3"/>
          </rPr>
          <t>計算式が入っています。</t>
        </r>
      </text>
    </comment>
    <comment ref="L48" authorId="0">
      <text>
        <r>
          <rPr>
            <b/>
            <sz val="10"/>
            <rFont val="MS P ゴシック"/>
            <family val="3"/>
          </rPr>
          <t>計算式が入っています。</t>
        </r>
      </text>
    </comment>
  </commentList>
</comments>
</file>

<file path=xl/sharedStrings.xml><?xml version="1.0" encoding="utf-8"?>
<sst xmlns="http://schemas.openxmlformats.org/spreadsheetml/2006/main" count="158" uniqueCount="68">
  <si>
    <t>単位</t>
  </si>
  <si>
    <t>数量</t>
  </si>
  <si>
    <t>単価</t>
  </si>
  <si>
    <t>金額</t>
  </si>
  <si>
    <t>下記の通り請求いたします。</t>
  </si>
  <si>
    <t>銀行</t>
  </si>
  <si>
    <t>信金</t>
  </si>
  <si>
    <t>㊞</t>
  </si>
  <si>
    <t xml:space="preserve"> 東華建設株式会社御中</t>
  </si>
  <si>
    <t>請求者住所・氏名・電話</t>
  </si>
  <si>
    <t>承認印</t>
  </si>
  <si>
    <t>工事担当者検収印</t>
  </si>
  <si>
    <t>振込先</t>
  </si>
  <si>
    <t>摘要</t>
  </si>
  <si>
    <t>請  求  書 （B）</t>
  </si>
  <si>
    <t>工事区分・工種・品名・規格</t>
  </si>
  <si>
    <t>手形</t>
  </si>
  <si>
    <t>サイト</t>
  </si>
  <si>
    <t>工事コード</t>
  </si>
  <si>
    <t>現場任意取引№</t>
  </si>
  <si>
    <t>請  求  書 （B-1）</t>
  </si>
  <si>
    <t>工種コード</t>
  </si>
  <si>
    <t>請求日</t>
  </si>
  <si>
    <t>※作業日報及び始業時点検表は、作業時直接担当者へ提出願います。</t>
  </si>
  <si>
    <t>※この請求書は、要求した当社担当者毎に２部提出願います。作成不明の場合は担当者へ問い合わせ願います。</t>
  </si>
  <si>
    <t>※監視、交通船借上げは、日報、始業時点検表を提出すること。</t>
  </si>
  <si>
    <t>※作業日報及び始業時点検表は、請求者手配とする。</t>
  </si>
  <si>
    <t>工種・規格・品名</t>
  </si>
  <si>
    <t>工事略称名</t>
  </si>
  <si>
    <t>社長</t>
  </si>
  <si>
    <t>現場代理人</t>
  </si>
  <si>
    <t>主任・監理技術者</t>
  </si>
  <si>
    <t>工事係</t>
  </si>
  <si>
    <t>請求書は、工事ごとに、請求願います。</t>
  </si>
  <si>
    <t>工事名その他、不明な点があれば担当者に問い合わせ願います。</t>
  </si>
  <si>
    <t>※２部提出</t>
  </si>
  <si>
    <t>計算式は、設定していますが状況にあわせて貴社で再設定願います。</t>
  </si>
  <si>
    <t>締切日：毎月  　末　日　支払日:翌月  25 日  支払条件：現金</t>
  </si>
  <si>
    <t>登録番号</t>
  </si>
  <si>
    <t>10%対象</t>
  </si>
  <si>
    <t>8%対象</t>
  </si>
  <si>
    <t>合　計</t>
  </si>
  <si>
    <t>合計請求額</t>
  </si>
  <si>
    <t>消費税</t>
  </si>
  <si>
    <t>※印は軽減税率対象品目</t>
  </si>
  <si>
    <t>※</t>
  </si>
  <si>
    <t>※</t>
  </si>
  <si>
    <t>お茶</t>
  </si>
  <si>
    <t>ビール</t>
  </si>
  <si>
    <t>砂糖</t>
  </si>
  <si>
    <t>ウイスキー</t>
  </si>
  <si>
    <t>本</t>
  </si>
  <si>
    <t>個</t>
  </si>
  <si>
    <t>おにぎり</t>
  </si>
  <si>
    <t>箸</t>
  </si>
  <si>
    <t>インボイスに対応した請求書を作成配布する</t>
  </si>
  <si>
    <t>○○商店株式会社</t>
  </si>
  <si>
    <t>塩竈市○○町○丁目○○－○○</t>
  </si>
  <si>
    <t>代表取締役　○○　○○</t>
  </si>
  <si>
    <t>当座　　普通　№</t>
  </si>
  <si>
    <t>梅干し</t>
  </si>
  <si>
    <t>T００００００００００００</t>
  </si>
  <si>
    <t>TEL : 022-000-0000　　FAX : 022-000-0000</t>
  </si>
  <si>
    <t>コップ</t>
  </si>
  <si>
    <t>注)太枠内に記入する。行が不足する場合は請求書（B-1)を使用の事。</t>
  </si>
  <si>
    <t>当社担当者記載</t>
  </si>
  <si>
    <t>当社担当者記入</t>
  </si>
  <si>
    <t>テスト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</si>
</sst>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&quot;回&quot;"/>
    <numFmt numFmtId="179" formatCode="[$-411]ge\.m\.d;@"/>
    <numFmt numFmtId="180" formatCode="#,##0_ &quot;式&quot;"/>
    <numFmt numFmtId="181" formatCode="#,###&quot;日&quot;"/>
    <numFmt numFmtId="182" formatCode="0_);[Red]\(0\)"/>
    <numFmt numFmtId="183" formatCode="0.0_ "/>
    <numFmt numFmtId="184" formatCode="[$-411]ggge&quot;年&quot;m&quot;月&quot;"/>
    <numFmt numFmtId="185" formatCode="#,##0_ &quot;％&quot;"/>
    <numFmt numFmtId="186" formatCode="#,##0;[Red]#,##0"/>
    <numFmt numFmtId="187" formatCode="#,##0_ ;[Red]\-#,##0\ "/>
    <numFmt numFmtId="188" formatCode="_ &quot;¥&quot;* #,##0.0_ ;_ &quot;¥&quot;* \-#,##0.0_ ;_ &quot;¥&quot;* &quot;-&quot;?_ ;_ @_ "/>
    <numFmt numFmtId="189" formatCode="[$-411]ggge&quot;年&quot;m&quot;月&quot;\ "/>
    <numFmt numFmtId="190" formatCode="[$-411]ggge&quot;年&quot;m&quot;月&quot;\ &quot;外注・物品出来高調書&quot;"/>
    <numFmt numFmtId="191" formatCode="#,###&quot; 回&quot;"/>
    <numFmt numFmtId="192" formatCode="0.0%"/>
    <numFmt numFmtId="193" formatCode="0_ "/>
    <numFmt numFmtId="194" formatCode="0.0_ ;[Red]\-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82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MS UI Gothic"/>
      <family val="3"/>
    </font>
    <font>
      <b/>
      <sz val="10"/>
      <name val="MS P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MS UI Gothic"/>
      <family val="3"/>
    </font>
    <font>
      <u val="single"/>
      <sz val="18"/>
      <color indexed="8"/>
      <name val="MS UI Gothic"/>
      <family val="3"/>
    </font>
    <font>
      <sz val="12"/>
      <color indexed="8"/>
      <name val="MS UI Gothic"/>
      <family val="3"/>
    </font>
    <font>
      <sz val="10"/>
      <color indexed="8"/>
      <name val="MS UI Gothic"/>
      <family val="3"/>
    </font>
    <font>
      <sz val="14"/>
      <color indexed="8"/>
      <name val="MS UI Gothic"/>
      <family val="3"/>
    </font>
    <font>
      <sz val="16"/>
      <color indexed="8"/>
      <name val="MS UI Gothic"/>
      <family val="3"/>
    </font>
    <font>
      <sz val="14"/>
      <color indexed="8"/>
      <name val="ＭＳ 明朝"/>
      <family val="1"/>
    </font>
    <font>
      <sz val="13"/>
      <color indexed="8"/>
      <name val="MS UI Gothic"/>
      <family val="3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indexed="8"/>
      <name val="ＭＳ Ｐゴシック"/>
      <family val="3"/>
    </font>
    <font>
      <b/>
      <u val="single"/>
      <sz val="22"/>
      <color indexed="8"/>
      <name val="MS UI Gothic"/>
      <family val="3"/>
    </font>
    <font>
      <b/>
      <sz val="13"/>
      <color indexed="8"/>
      <name val="MS UI Gothic"/>
      <family val="3"/>
    </font>
    <font>
      <sz val="11"/>
      <color indexed="8"/>
      <name val="HG丸ｺﾞｼｯｸM-PRO"/>
      <family val="3"/>
    </font>
    <font>
      <sz val="11"/>
      <color indexed="10"/>
      <name val="MS UI Gothic"/>
      <family val="3"/>
    </font>
    <font>
      <sz val="11"/>
      <color indexed="10"/>
      <name val="HG丸ｺﾞｼｯｸM-PRO"/>
      <family val="3"/>
    </font>
    <font>
      <sz val="12"/>
      <color indexed="10"/>
      <name val="MS UI Gothic"/>
      <family val="3"/>
    </font>
    <font>
      <sz val="10"/>
      <color indexed="10"/>
      <name val="MS UI Gothic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MS UI Gothic"/>
      <family val="3"/>
    </font>
    <font>
      <u val="single"/>
      <sz val="18"/>
      <color theme="1"/>
      <name val="MS UI Gothic"/>
      <family val="3"/>
    </font>
    <font>
      <sz val="12"/>
      <color theme="1"/>
      <name val="MS UI Gothic"/>
      <family val="3"/>
    </font>
    <font>
      <sz val="10"/>
      <color theme="1"/>
      <name val="MS UI Gothic"/>
      <family val="3"/>
    </font>
    <font>
      <sz val="14"/>
      <color theme="1"/>
      <name val="MS UI Gothic"/>
      <family val="3"/>
    </font>
    <font>
      <sz val="16"/>
      <color theme="1"/>
      <name val="MS UI Gothic"/>
      <family val="3"/>
    </font>
    <font>
      <sz val="14"/>
      <color theme="1"/>
      <name val="ＭＳ 明朝"/>
      <family val="1"/>
    </font>
    <font>
      <sz val="13"/>
      <color theme="1"/>
      <name val="MS UI Gothic"/>
      <family val="3"/>
    </font>
    <font>
      <b/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1"/>
      <color theme="1"/>
      <name val="ＭＳ Ｐゴシック"/>
      <family val="3"/>
    </font>
    <font>
      <sz val="12"/>
      <color rgb="FFFF0000"/>
      <name val="MS UI Gothic"/>
      <family val="3"/>
    </font>
    <font>
      <sz val="11"/>
      <color rgb="FFFF0000"/>
      <name val="MS UI Gothic"/>
      <family val="3"/>
    </font>
    <font>
      <sz val="11"/>
      <color theme="1"/>
      <name val="HG丸ｺﾞｼｯｸM-PRO"/>
      <family val="3"/>
    </font>
    <font>
      <b/>
      <u val="single"/>
      <sz val="22"/>
      <color theme="1"/>
      <name val="MS UI Gothic"/>
      <family val="3"/>
    </font>
    <font>
      <b/>
      <sz val="13"/>
      <color theme="1"/>
      <name val="MS UI Gothic"/>
      <family val="3"/>
    </font>
    <font>
      <sz val="11"/>
      <color rgb="FFFF0000"/>
      <name val="HG丸ｺﾞｼｯｸM-PRO"/>
      <family val="3"/>
    </font>
    <font>
      <sz val="10"/>
      <color rgb="FFFF0000"/>
      <name val="MS UI Gothic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3" fillId="0" borderId="0" xfId="0" applyFont="1" applyBorder="1" applyAlignment="1">
      <alignment horizontal="left" vertical="center" inden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3" fillId="0" borderId="12" xfId="0" applyFont="1" applyBorder="1" applyAlignment="1" applyProtection="1">
      <alignment vertical="center"/>
      <protection/>
    </xf>
    <xf numFmtId="176" fontId="63" fillId="0" borderId="12" xfId="0" applyNumberFormat="1" applyFont="1" applyBorder="1" applyAlignment="1" applyProtection="1">
      <alignment vertical="center"/>
      <protection/>
    </xf>
    <xf numFmtId="0" fontId="63" fillId="0" borderId="13" xfId="0" applyFont="1" applyBorder="1" applyAlignment="1" applyProtection="1">
      <alignment vertical="center"/>
      <protection/>
    </xf>
    <xf numFmtId="176" fontId="63" fillId="0" borderId="13" xfId="0" applyNumberFormat="1" applyFont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6" fillId="0" borderId="1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42" fontId="67" fillId="0" borderId="0" xfId="0" applyNumberFormat="1" applyFont="1" applyBorder="1" applyAlignment="1" applyProtection="1">
      <alignment vertical="center"/>
      <protection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6" fillId="0" borderId="19" xfId="0" applyFont="1" applyBorder="1" applyAlignment="1">
      <alignment horizontal="center" vertical="center"/>
    </xf>
    <xf numFmtId="0" fontId="63" fillId="0" borderId="20" xfId="0" applyFont="1" applyBorder="1" applyAlignment="1" applyProtection="1">
      <alignment vertical="center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3" fillId="0" borderId="21" xfId="0" applyFont="1" applyBorder="1" applyAlignment="1" applyProtection="1">
      <alignment vertical="center"/>
      <protection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 applyProtection="1">
      <alignment horizontal="center" vertical="center"/>
      <protection/>
    </xf>
    <xf numFmtId="0" fontId="63" fillId="0" borderId="18" xfId="0" applyFont="1" applyBorder="1" applyAlignment="1" applyProtection="1">
      <alignment horizontal="center" vertical="center" shrinkToFit="1"/>
      <protection/>
    </xf>
    <xf numFmtId="185" fontId="63" fillId="0" borderId="18" xfId="0" applyNumberFormat="1" applyFont="1" applyBorder="1" applyAlignment="1">
      <alignment vertical="center"/>
    </xf>
    <xf numFmtId="0" fontId="65" fillId="0" borderId="18" xfId="0" applyFont="1" applyBorder="1" applyAlignment="1" applyProtection="1">
      <alignment horizontal="right" vertical="center"/>
      <protection/>
    </xf>
    <xf numFmtId="185" fontId="65" fillId="0" borderId="18" xfId="0" applyNumberFormat="1" applyFont="1" applyBorder="1" applyAlignment="1" applyProtection="1">
      <alignment horizontal="center" vertical="center"/>
      <protection/>
    </xf>
    <xf numFmtId="176" fontId="65" fillId="0" borderId="18" xfId="0" applyNumberFormat="1" applyFont="1" applyBorder="1" applyAlignment="1" applyProtection="1">
      <alignment horizontal="right" vertical="center"/>
      <protection/>
    </xf>
    <xf numFmtId="181" fontId="65" fillId="0" borderId="18" xfId="0" applyNumberFormat="1" applyFont="1" applyBorder="1" applyAlignment="1">
      <alignment horizontal="center" vertical="center"/>
    </xf>
    <xf numFmtId="0" fontId="65" fillId="0" borderId="24" xfId="0" applyFont="1" applyBorder="1" applyAlignment="1" applyProtection="1">
      <alignment horizontal="right" vertical="center"/>
      <protection/>
    </xf>
    <xf numFmtId="0" fontId="63" fillId="0" borderId="20" xfId="0" applyFont="1" applyBorder="1" applyAlignment="1">
      <alignment vertical="center"/>
    </xf>
    <xf numFmtId="185" fontId="65" fillId="0" borderId="24" xfId="0" applyNumberFormat="1" applyFont="1" applyBorder="1" applyAlignment="1" applyProtection="1">
      <alignment horizontal="right" vertical="center"/>
      <protection/>
    </xf>
    <xf numFmtId="181" fontId="65" fillId="0" borderId="24" xfId="0" applyNumberFormat="1" applyFont="1" applyBorder="1" applyAlignment="1">
      <alignment vertical="center"/>
    </xf>
    <xf numFmtId="181" fontId="65" fillId="0" borderId="25" xfId="0" applyNumberFormat="1" applyFont="1" applyBorder="1" applyAlignment="1">
      <alignment vertical="center"/>
    </xf>
    <xf numFmtId="0" fontId="63" fillId="0" borderId="2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176" fontId="65" fillId="0" borderId="0" xfId="0" applyNumberFormat="1" applyFont="1" applyBorder="1" applyAlignment="1" applyProtection="1">
      <alignment vertical="center"/>
      <protection/>
    </xf>
    <xf numFmtId="0" fontId="63" fillId="0" borderId="27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6" fillId="0" borderId="22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 quotePrefix="1">
      <alignment vertical="center"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3" fillId="0" borderId="0" xfId="0" applyFont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3" fillId="0" borderId="30" xfId="0" applyFont="1" applyBorder="1" applyAlignment="1" applyProtection="1">
      <alignment vertical="center"/>
      <protection/>
    </xf>
    <xf numFmtId="0" fontId="63" fillId="0" borderId="31" xfId="0" applyFont="1" applyBorder="1" applyAlignment="1" applyProtection="1">
      <alignment vertical="center"/>
      <protection/>
    </xf>
    <xf numFmtId="42" fontId="70" fillId="0" borderId="13" xfId="0" applyNumberFormat="1" applyFont="1" applyBorder="1" applyAlignment="1" applyProtection="1">
      <alignment vertical="center"/>
      <protection/>
    </xf>
    <xf numFmtId="0" fontId="63" fillId="0" borderId="14" xfId="0" applyFont="1" applyBorder="1" applyAlignment="1">
      <alignment horizontal="center" vertical="center"/>
    </xf>
    <xf numFmtId="185" fontId="65" fillId="0" borderId="24" xfId="0" applyNumberFormat="1" applyFont="1" applyBorder="1" applyAlignment="1">
      <alignment vertical="center"/>
    </xf>
    <xf numFmtId="42" fontId="70" fillId="0" borderId="19" xfId="0" applyNumberFormat="1" applyFont="1" applyBorder="1" applyAlignment="1" applyProtection="1">
      <alignment vertical="center"/>
      <protection/>
    </xf>
    <xf numFmtId="0" fontId="63" fillId="0" borderId="32" xfId="0" applyFont="1" applyBorder="1" applyAlignment="1">
      <alignment vertical="center"/>
    </xf>
    <xf numFmtId="0" fontId="63" fillId="0" borderId="33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3" fillId="0" borderId="36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/>
    </xf>
    <xf numFmtId="0" fontId="63" fillId="0" borderId="30" xfId="0" applyFont="1" applyBorder="1" applyAlignment="1" applyProtection="1">
      <alignment horizontal="left" vertical="center"/>
      <protection/>
    </xf>
    <xf numFmtId="0" fontId="63" fillId="0" borderId="31" xfId="0" applyFont="1" applyBorder="1" applyAlignment="1" applyProtection="1">
      <alignment horizontal="left" vertical="center"/>
      <protection/>
    </xf>
    <xf numFmtId="0" fontId="63" fillId="0" borderId="13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63" fillId="0" borderId="23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42" fontId="70" fillId="0" borderId="28" xfId="0" applyNumberFormat="1" applyFont="1" applyBorder="1" applyAlignment="1" applyProtection="1">
      <alignment vertical="center"/>
      <protection/>
    </xf>
    <xf numFmtId="42" fontId="70" fillId="0" borderId="38" xfId="0" applyNumberFormat="1" applyFont="1" applyBorder="1" applyAlignment="1" applyProtection="1">
      <alignment vertical="center"/>
      <protection/>
    </xf>
    <xf numFmtId="42" fontId="70" fillId="0" borderId="39" xfId="0" applyNumberFormat="1" applyFont="1" applyBorder="1" applyAlignment="1" applyProtection="1">
      <alignment vertical="center"/>
      <protection/>
    </xf>
    <xf numFmtId="42" fontId="70" fillId="0" borderId="40" xfId="0" applyNumberFormat="1" applyFont="1" applyBorder="1" applyAlignment="1" applyProtection="1">
      <alignment vertical="center"/>
      <protection/>
    </xf>
    <xf numFmtId="42" fontId="65" fillId="0" borderId="39" xfId="0" applyNumberFormat="1" applyFont="1" applyBorder="1" applyAlignment="1" applyProtection="1">
      <alignment vertical="center" shrinkToFit="1"/>
      <protection/>
    </xf>
    <xf numFmtId="42" fontId="65" fillId="0" borderId="28" xfId="0" applyNumberFormat="1" applyFont="1" applyBorder="1" applyAlignment="1" applyProtection="1">
      <alignment vertical="center" shrinkToFit="1"/>
      <protection/>
    </xf>
    <xf numFmtId="42" fontId="65" fillId="0" borderId="13" xfId="0" applyNumberFormat="1" applyFont="1" applyBorder="1" applyAlignment="1" applyProtection="1">
      <alignment vertical="center" shrinkToFit="1"/>
      <protection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3" fillId="0" borderId="28" xfId="0" applyFont="1" applyBorder="1" applyAlignment="1">
      <alignment vertical="center"/>
    </xf>
    <xf numFmtId="176" fontId="65" fillId="0" borderId="12" xfId="0" applyNumberFormat="1" applyFont="1" applyBorder="1" applyAlignment="1" applyProtection="1">
      <alignment vertical="center"/>
      <protection/>
    </xf>
    <xf numFmtId="176" fontId="65" fillId="0" borderId="13" xfId="0" applyNumberFormat="1" applyFont="1" applyBorder="1" applyAlignment="1" applyProtection="1">
      <alignment vertical="center"/>
      <protection/>
    </xf>
    <xf numFmtId="0" fontId="65" fillId="0" borderId="12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 vertical="center"/>
      <protection/>
    </xf>
    <xf numFmtId="38" fontId="63" fillId="0" borderId="22" xfId="49" applyFont="1" applyBorder="1" applyAlignment="1">
      <alignment vertical="center"/>
    </xf>
    <xf numFmtId="38" fontId="63" fillId="0" borderId="20" xfId="49" applyFont="1" applyBorder="1" applyAlignment="1">
      <alignment vertical="center"/>
    </xf>
    <xf numFmtId="0" fontId="63" fillId="0" borderId="22" xfId="0" applyFont="1" applyBorder="1" applyAlignment="1">
      <alignment horizontal="center" vertical="center" shrinkToFit="1"/>
    </xf>
    <xf numFmtId="0" fontId="63" fillId="0" borderId="23" xfId="0" applyFont="1" applyBorder="1" applyAlignment="1" applyProtection="1">
      <alignment horizontal="center" vertical="center"/>
      <protection/>
    </xf>
    <xf numFmtId="0" fontId="63" fillId="0" borderId="2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8" fillId="0" borderId="0" xfId="0" applyFont="1" applyBorder="1" applyAlignment="1" applyProtection="1">
      <alignment horizontal="center" vertical="center"/>
      <protection/>
    </xf>
    <xf numFmtId="185" fontId="74" fillId="0" borderId="24" xfId="0" applyNumberFormat="1" applyFont="1" applyBorder="1" applyAlignment="1" applyProtection="1">
      <alignment horizontal="right" vertical="center"/>
      <protection/>
    </xf>
    <xf numFmtId="185" fontId="74" fillId="0" borderId="24" xfId="0" applyNumberFormat="1" applyFont="1" applyBorder="1" applyAlignment="1">
      <alignment vertical="center"/>
    </xf>
    <xf numFmtId="0" fontId="75" fillId="0" borderId="30" xfId="0" applyFont="1" applyBorder="1" applyAlignment="1" applyProtection="1">
      <alignment vertical="center"/>
      <protection/>
    </xf>
    <xf numFmtId="38" fontId="63" fillId="0" borderId="22" xfId="49" applyFont="1" applyBorder="1" applyAlignment="1">
      <alignment vertical="center"/>
    </xf>
    <xf numFmtId="38" fontId="63" fillId="0" borderId="20" xfId="49" applyFont="1" applyBorder="1" applyAlignment="1">
      <alignment vertical="center"/>
    </xf>
    <xf numFmtId="38" fontId="63" fillId="0" borderId="29" xfId="49" applyFont="1" applyBorder="1" applyAlignment="1">
      <alignment vertical="center"/>
    </xf>
    <xf numFmtId="38" fontId="63" fillId="0" borderId="21" xfId="49" applyFont="1" applyBorder="1" applyAlignment="1">
      <alignment vertical="center"/>
    </xf>
    <xf numFmtId="0" fontId="63" fillId="0" borderId="41" xfId="0" applyFont="1" applyBorder="1" applyAlignment="1" applyProtection="1">
      <alignment horizontal="right" vertical="center"/>
      <protection/>
    </xf>
    <xf numFmtId="0" fontId="63" fillId="0" borderId="42" xfId="0" applyFont="1" applyBorder="1" applyAlignment="1" applyProtection="1">
      <alignment horizontal="right" vertical="center"/>
      <protection/>
    </xf>
    <xf numFmtId="0" fontId="63" fillId="0" borderId="22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shrinkToFit="1"/>
    </xf>
    <xf numFmtId="0" fontId="63" fillId="0" borderId="42" xfId="0" applyFont="1" applyBorder="1" applyAlignment="1" applyProtection="1">
      <alignment horizontal="center" vertical="center"/>
      <protection/>
    </xf>
    <xf numFmtId="0" fontId="63" fillId="0" borderId="43" xfId="0" applyFont="1" applyBorder="1" applyAlignment="1" applyProtection="1">
      <alignment horizontal="center" vertical="center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176" fontId="65" fillId="0" borderId="46" xfId="0" applyNumberFormat="1" applyFont="1" applyBorder="1" applyAlignment="1" applyProtection="1">
      <alignment horizontal="right" vertical="center"/>
      <protection/>
    </xf>
    <xf numFmtId="31" fontId="65" fillId="0" borderId="11" xfId="0" applyNumberFormat="1" applyFont="1" applyBorder="1" applyAlignment="1">
      <alignment horizontal="center"/>
    </xf>
    <xf numFmtId="0" fontId="67" fillId="0" borderId="2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 indent="1"/>
    </xf>
    <xf numFmtId="0" fontId="67" fillId="0" borderId="48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vertical="center"/>
    </xf>
    <xf numFmtId="0" fontId="63" fillId="0" borderId="47" xfId="0" applyFont="1" applyBorder="1" applyAlignment="1">
      <alignment vertical="center"/>
    </xf>
    <xf numFmtId="0" fontId="63" fillId="0" borderId="40" xfId="0" applyFont="1" applyBorder="1" applyAlignment="1">
      <alignment vertical="center"/>
    </xf>
    <xf numFmtId="0" fontId="63" fillId="0" borderId="35" xfId="0" applyFont="1" applyBorder="1" applyAlignment="1" applyProtection="1">
      <alignment horizontal="center" vertical="center" shrinkToFit="1"/>
      <protection/>
    </xf>
    <xf numFmtId="0" fontId="63" fillId="0" borderId="24" xfId="0" applyFont="1" applyBorder="1" applyAlignment="1" applyProtection="1">
      <alignment horizontal="center" vertical="center" shrinkToFit="1"/>
      <protection/>
    </xf>
    <xf numFmtId="0" fontId="63" fillId="0" borderId="44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3" fillId="0" borderId="52" xfId="0" applyFont="1" applyBorder="1" applyAlignment="1">
      <alignment horizontal="center" vertical="center" wrapText="1"/>
    </xf>
    <xf numFmtId="0" fontId="63" fillId="0" borderId="53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55" xfId="0" applyFont="1" applyBorder="1" applyAlignment="1" applyProtection="1">
      <alignment horizontal="center" vertical="center"/>
      <protection/>
    </xf>
    <xf numFmtId="0" fontId="63" fillId="0" borderId="56" xfId="0" applyFont="1" applyBorder="1" applyAlignment="1" applyProtection="1">
      <alignment horizontal="center" vertical="center"/>
      <protection/>
    </xf>
    <xf numFmtId="0" fontId="63" fillId="0" borderId="23" xfId="0" applyFont="1" applyBorder="1" applyAlignment="1" applyProtection="1">
      <alignment horizontal="center" vertical="center"/>
      <protection/>
    </xf>
    <xf numFmtId="0" fontId="63" fillId="0" borderId="57" xfId="0" applyFont="1" applyBorder="1" applyAlignment="1" applyProtection="1">
      <alignment horizontal="center" vertical="center"/>
      <protection/>
    </xf>
    <xf numFmtId="0" fontId="63" fillId="0" borderId="58" xfId="0" applyFont="1" applyBorder="1" applyAlignment="1" applyProtection="1">
      <alignment horizontal="center" vertical="center"/>
      <protection/>
    </xf>
    <xf numFmtId="0" fontId="63" fillId="0" borderId="59" xfId="0" applyFont="1" applyBorder="1" applyAlignment="1" applyProtection="1">
      <alignment horizontal="center" vertical="center"/>
      <protection/>
    </xf>
    <xf numFmtId="42" fontId="78" fillId="0" borderId="26" xfId="0" applyNumberFormat="1" applyFont="1" applyBorder="1" applyAlignment="1" applyProtection="1">
      <alignment horizontal="center" vertical="center"/>
      <protection/>
    </xf>
    <xf numFmtId="42" fontId="78" fillId="0" borderId="40" xfId="0" applyNumberFormat="1" applyFont="1" applyBorder="1" applyAlignment="1" applyProtection="1">
      <alignment horizontal="center" vertical="center"/>
      <protection/>
    </xf>
    <xf numFmtId="0" fontId="75" fillId="0" borderId="3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59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75" fillId="0" borderId="22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 indent="1"/>
    </xf>
    <xf numFmtId="0" fontId="75" fillId="0" borderId="58" xfId="0" applyFont="1" applyBorder="1" applyAlignment="1" applyProtection="1">
      <alignment horizontal="center" vertical="center"/>
      <protection/>
    </xf>
    <xf numFmtId="0" fontId="75" fillId="0" borderId="55" xfId="0" applyFont="1" applyBorder="1" applyAlignment="1" applyProtection="1">
      <alignment horizontal="center" vertical="center"/>
      <protection/>
    </xf>
    <xf numFmtId="0" fontId="80" fillId="0" borderId="22" xfId="0" applyFont="1" applyBorder="1" applyAlignment="1">
      <alignment horizontal="center" vertical="center" shrinkToFit="1"/>
    </xf>
    <xf numFmtId="0" fontId="80" fillId="0" borderId="20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21</xdr:row>
      <xdr:rowOff>38100</xdr:rowOff>
    </xdr:from>
    <xdr:to>
      <xdr:col>14</xdr:col>
      <xdr:colOff>485775</xdr:colOff>
      <xdr:row>21</xdr:row>
      <xdr:rowOff>276225</xdr:rowOff>
    </xdr:to>
    <xdr:sp>
      <xdr:nvSpPr>
        <xdr:cNvPr id="1" name="角丸四角形 4"/>
        <xdr:cNvSpPr>
          <a:spLocks/>
        </xdr:cNvSpPr>
      </xdr:nvSpPr>
      <xdr:spPr>
        <a:xfrm>
          <a:off x="5657850" y="4276725"/>
          <a:ext cx="4991100" cy="2381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官工事番号は記載不要で工事名（略名可）で</a:t>
          </a:r>
          <a:r>
            <a:rPr lang="en-US" cap="none" sz="1100" b="0" i="0" u="none" baseline="0">
              <a:solidFill>
                <a:srgbClr val="000000"/>
              </a:solidFill>
            </a:rPr>
            <a:t>OK</a:t>
          </a:r>
        </a:p>
      </xdr:txBody>
    </xdr:sp>
    <xdr:clientData/>
  </xdr:twoCellAnchor>
  <xdr:twoCellAnchor>
    <xdr:from>
      <xdr:col>10</xdr:col>
      <xdr:colOff>66675</xdr:colOff>
      <xdr:row>13</xdr:row>
      <xdr:rowOff>276225</xdr:rowOff>
    </xdr:from>
    <xdr:to>
      <xdr:col>11</xdr:col>
      <xdr:colOff>495300</xdr:colOff>
      <xdr:row>16</xdr:row>
      <xdr:rowOff>57150</xdr:rowOff>
    </xdr:to>
    <xdr:sp>
      <xdr:nvSpPr>
        <xdr:cNvPr id="2" name="下矢印吹き出し 3"/>
        <xdr:cNvSpPr>
          <a:spLocks/>
        </xdr:cNvSpPr>
      </xdr:nvSpPr>
      <xdr:spPr>
        <a:xfrm>
          <a:off x="7258050" y="3019425"/>
          <a:ext cx="1247775" cy="409575"/>
        </a:xfrm>
        <a:prstGeom prst="downArrowCallout">
          <a:avLst>
            <a:gd name="adj1" fmla="val 14976"/>
            <a:gd name="adj2" fmla="val -10236"/>
            <a:gd name="adj3" fmla="val 25000"/>
            <a:gd name="adj4" fmla="val -512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記載必須</a:t>
          </a:r>
        </a:p>
      </xdr:txBody>
    </xdr:sp>
    <xdr:clientData/>
  </xdr:twoCellAnchor>
  <xdr:twoCellAnchor>
    <xdr:from>
      <xdr:col>2</xdr:col>
      <xdr:colOff>95250</xdr:colOff>
      <xdr:row>29</xdr:row>
      <xdr:rowOff>104775</xdr:rowOff>
    </xdr:from>
    <xdr:to>
      <xdr:col>3</xdr:col>
      <xdr:colOff>371475</xdr:colOff>
      <xdr:row>33</xdr:row>
      <xdr:rowOff>9525</xdr:rowOff>
    </xdr:to>
    <xdr:sp>
      <xdr:nvSpPr>
        <xdr:cNvPr id="3" name="上矢印吹き出し 6"/>
        <xdr:cNvSpPr>
          <a:spLocks/>
        </xdr:cNvSpPr>
      </xdr:nvSpPr>
      <xdr:spPr>
        <a:xfrm>
          <a:off x="809625" y="6600825"/>
          <a:ext cx="714375" cy="1162050"/>
        </a:xfrm>
        <a:prstGeom prst="upArrowCallout">
          <a:avLst>
            <a:gd name="adj1" fmla="val -14976"/>
            <a:gd name="adj2" fmla="val -37703"/>
          </a:avLst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担当者検収欄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C3:H13"/>
  <sheetViews>
    <sheetView zoomScalePageLayoutView="0" workbookViewId="0" topLeftCell="A1">
      <selection activeCell="C13" sqref="C13"/>
    </sheetView>
  </sheetViews>
  <sheetFormatPr defaultColWidth="8.796875" defaultRowHeight="14.25"/>
  <sheetData>
    <row r="3" ht="18.75">
      <c r="C3" s="59" t="s">
        <v>55</v>
      </c>
    </row>
    <row r="4" ht="18.75">
      <c r="C4" s="59"/>
    </row>
    <row r="5" ht="18.75">
      <c r="C5" s="59"/>
    </row>
    <row r="6" spans="3:8" ht="18.75">
      <c r="C6" s="59" t="s">
        <v>33</v>
      </c>
      <c r="H6" s="60" t="s">
        <v>35</v>
      </c>
    </row>
    <row r="7" spans="3:8" ht="18.75">
      <c r="C7" s="59"/>
      <c r="H7" s="60"/>
    </row>
    <row r="8" ht="18.75">
      <c r="C8" s="59" t="s">
        <v>34</v>
      </c>
    </row>
    <row r="9" ht="18.75">
      <c r="C9" s="59"/>
    </row>
    <row r="10" ht="18.75">
      <c r="C10" s="59" t="s">
        <v>36</v>
      </c>
    </row>
    <row r="13" ht="17.25">
      <c r="D13" s="61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T86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8.796875" defaultRowHeight="14.25"/>
  <cols>
    <col min="1" max="1" width="3.5" style="1" customWidth="1"/>
    <col min="2" max="2" width="4" style="1" customWidth="1"/>
    <col min="3" max="4" width="4.59765625" style="1" customWidth="1"/>
    <col min="5" max="5" width="3.5" style="1" customWidth="1"/>
    <col min="6" max="6" width="15.59765625" style="1" customWidth="1"/>
    <col min="7" max="7" width="7.8984375" style="1" customWidth="1"/>
    <col min="8" max="8" width="14.59765625" style="1" customWidth="1"/>
    <col min="9" max="11" width="8.59765625" style="1" customWidth="1"/>
    <col min="12" max="12" width="6.5" style="1" customWidth="1"/>
    <col min="13" max="13" width="9" style="1" customWidth="1"/>
    <col min="14" max="15" width="7.09765625" style="1" customWidth="1"/>
    <col min="16" max="16384" width="9" style="1" customWidth="1"/>
  </cols>
  <sheetData>
    <row r="1" ht="13.5"/>
    <row r="2" ht="13.5"/>
    <row r="3" spans="5:20" ht="25.5" customHeight="1">
      <c r="E3" s="156" t="s">
        <v>14</v>
      </c>
      <c r="F3" s="156"/>
      <c r="G3" s="156"/>
      <c r="H3" s="156"/>
      <c r="I3" s="156"/>
      <c r="J3" s="156"/>
      <c r="K3" s="11" t="s">
        <v>22</v>
      </c>
      <c r="L3" s="128"/>
      <c r="M3" s="128"/>
      <c r="N3" s="128"/>
      <c r="O3" s="128"/>
      <c r="T3" s="1" t="s">
        <v>46</v>
      </c>
    </row>
    <row r="4" ht="4.5" customHeight="1"/>
    <row r="5" spans="4:15" ht="24.75" customHeight="1">
      <c r="D5" s="4" t="s">
        <v>8</v>
      </c>
      <c r="L5" s="123" t="s">
        <v>19</v>
      </c>
      <c r="M5" s="124"/>
      <c r="N5" s="119"/>
      <c r="O5" s="120"/>
    </row>
    <row r="6" spans="3:14" ht="4.5" customHeight="1">
      <c r="C6" s="4"/>
      <c r="D6" s="4"/>
      <c r="K6" s="7"/>
      <c r="L6" s="84"/>
      <c r="M6" s="7"/>
      <c r="N6" s="7"/>
    </row>
    <row r="7" spans="5:10" ht="19.5" customHeight="1">
      <c r="E7" s="1" t="s">
        <v>4</v>
      </c>
      <c r="J7" s="1" t="s">
        <v>9</v>
      </c>
    </row>
    <row r="8" ht="4.5" customHeight="1" thickBot="1"/>
    <row r="9" spans="3:10" ht="27.75" customHeight="1" thickBot="1">
      <c r="C9" s="129" t="s">
        <v>42</v>
      </c>
      <c r="D9" s="130"/>
      <c r="E9" s="130"/>
      <c r="F9" s="131"/>
      <c r="G9" s="166">
        <f>SUM(F10:H11)</f>
        <v>10826.5</v>
      </c>
      <c r="H9" s="167"/>
      <c r="J9" s="94" t="s">
        <v>57</v>
      </c>
    </row>
    <row r="10" ht="3.75" customHeight="1" thickBot="1">
      <c r="J10" s="94"/>
    </row>
    <row r="11" spans="3:15" ht="24.75" customHeight="1" thickBot="1">
      <c r="C11" s="129" t="s">
        <v>41</v>
      </c>
      <c r="D11" s="130"/>
      <c r="E11" s="135"/>
      <c r="F11" s="89">
        <f>SUM(F12:F13)</f>
        <v>9893.5</v>
      </c>
      <c r="G11" s="91" t="s">
        <v>43</v>
      </c>
      <c r="H11" s="90">
        <f>SUM(H12:H13)</f>
        <v>933</v>
      </c>
      <c r="J11" s="95" t="s">
        <v>56</v>
      </c>
      <c r="O11" s="2"/>
    </row>
    <row r="12" spans="3:15" ht="24.75" customHeight="1">
      <c r="C12" s="136" t="s">
        <v>39</v>
      </c>
      <c r="D12" s="137"/>
      <c r="E12" s="138"/>
      <c r="F12" s="87">
        <f>SUMIF(E27:E44,"",L27:M44)+SUMIF(E48:E80,"",L48:M80)</f>
        <v>7138.5</v>
      </c>
      <c r="G12" s="92" t="s">
        <v>43</v>
      </c>
      <c r="H12" s="88">
        <f>INT(F12*0.1)</f>
        <v>713</v>
      </c>
      <c r="J12" s="94" t="s">
        <v>58</v>
      </c>
      <c r="O12" s="2" t="s">
        <v>7</v>
      </c>
    </row>
    <row r="13" spans="3:15" ht="24.75" customHeight="1" thickBot="1">
      <c r="C13" s="153" t="s">
        <v>40</v>
      </c>
      <c r="D13" s="154"/>
      <c r="E13" s="155"/>
      <c r="F13" s="68">
        <f>SUMIF(E27:E44,T3,L27:M44)+SUMIF(E48:E80,T3,L48:M80)</f>
        <v>2755</v>
      </c>
      <c r="G13" s="93" t="s">
        <v>43</v>
      </c>
      <c r="H13" s="71">
        <f>INT(F13*0.08)</f>
        <v>220</v>
      </c>
      <c r="J13" s="96" t="s">
        <v>62</v>
      </c>
      <c r="O13" s="2"/>
    </row>
    <row r="14" spans="10:15" ht="24.75" customHeight="1">
      <c r="J14" s="64" t="s">
        <v>38</v>
      </c>
      <c r="K14" s="134"/>
      <c r="L14" s="134"/>
      <c r="M14" s="134"/>
      <c r="N14" s="134"/>
      <c r="O14" s="134"/>
    </row>
    <row r="15" spans="3:8" ht="8.25" customHeight="1" thickBot="1">
      <c r="C15" s="9"/>
      <c r="D15" s="9"/>
      <c r="E15" s="21"/>
      <c r="F15" s="21"/>
      <c r="G15" s="21"/>
      <c r="H15" s="22"/>
    </row>
    <row r="16" spans="3:15" ht="16.5" customHeight="1">
      <c r="C16" s="5"/>
      <c r="D16" s="5"/>
      <c r="E16" s="132" t="s">
        <v>10</v>
      </c>
      <c r="F16" s="133"/>
      <c r="G16" s="132" t="s">
        <v>11</v>
      </c>
      <c r="H16" s="133"/>
      <c r="J16" s="157" t="s">
        <v>12</v>
      </c>
      <c r="K16" s="164"/>
      <c r="L16" s="160"/>
      <c r="M16" s="18" t="s">
        <v>5</v>
      </c>
      <c r="N16" s="160"/>
      <c r="O16" s="161"/>
    </row>
    <row r="17" spans="3:15" ht="19.5" customHeight="1">
      <c r="C17" s="9"/>
      <c r="D17" s="10"/>
      <c r="E17" s="72"/>
      <c r="F17" s="73"/>
      <c r="G17" s="72"/>
      <c r="H17" s="73"/>
      <c r="I17" s="24"/>
      <c r="J17" s="158"/>
      <c r="K17" s="165"/>
      <c r="L17" s="162"/>
      <c r="M17" s="85" t="s">
        <v>6</v>
      </c>
      <c r="N17" s="162"/>
      <c r="O17" s="163"/>
    </row>
    <row r="18" spans="3:15" ht="19.5" customHeight="1">
      <c r="C18" s="6"/>
      <c r="D18" s="8"/>
      <c r="E18" s="74"/>
      <c r="F18" s="8"/>
      <c r="G18" s="74"/>
      <c r="H18" s="8"/>
      <c r="I18" s="24"/>
      <c r="J18" s="158"/>
      <c r="K18" s="165"/>
      <c r="L18" s="162"/>
      <c r="M18" s="31"/>
      <c r="N18" s="162"/>
      <c r="O18" s="163"/>
    </row>
    <row r="19" spans="3:15" ht="19.5" customHeight="1" thickBot="1">
      <c r="C19" s="6"/>
      <c r="D19" s="8"/>
      <c r="E19" s="75"/>
      <c r="F19" s="76"/>
      <c r="G19" s="75"/>
      <c r="H19" s="76"/>
      <c r="I19" s="24"/>
      <c r="J19" s="159"/>
      <c r="K19" s="117" t="s">
        <v>59</v>
      </c>
      <c r="L19" s="118"/>
      <c r="M19" s="121"/>
      <c r="N19" s="121"/>
      <c r="O19" s="122"/>
    </row>
    <row r="20" spans="3:15" ht="5.25" customHeight="1">
      <c r="C20" s="6"/>
      <c r="D20" s="6"/>
      <c r="E20" s="25"/>
      <c r="F20" s="25"/>
      <c r="G20" s="25"/>
      <c r="H20" s="25"/>
      <c r="I20" s="6"/>
      <c r="J20" s="69"/>
      <c r="K20" s="2"/>
      <c r="L20" s="2"/>
      <c r="M20" s="2"/>
      <c r="N20" s="2"/>
      <c r="O20" s="2"/>
    </row>
    <row r="21" spans="5:15" ht="4.5" customHeight="1" thickBot="1">
      <c r="E21" s="6"/>
      <c r="F21" s="6"/>
      <c r="G21" s="6"/>
      <c r="H21" s="6"/>
      <c r="I21" s="3"/>
      <c r="J21" s="2"/>
      <c r="K21" s="2"/>
      <c r="L21" s="2"/>
      <c r="M21" s="2"/>
      <c r="N21" s="2"/>
      <c r="O21" s="2"/>
    </row>
    <row r="22" spans="3:15" ht="24.75" customHeight="1" thickBot="1">
      <c r="C22" s="30" t="s">
        <v>18</v>
      </c>
      <c r="D22" s="39"/>
      <c r="E22" s="132"/>
      <c r="F22" s="152"/>
      <c r="G22" s="139"/>
      <c r="H22" s="43" t="s">
        <v>28</v>
      </c>
      <c r="I22" s="145"/>
      <c r="J22" s="146"/>
      <c r="K22" s="146"/>
      <c r="L22" s="146"/>
      <c r="M22" s="146"/>
      <c r="N22" s="146"/>
      <c r="O22" s="147"/>
    </row>
    <row r="23" spans="3:15" ht="24.75" customHeight="1">
      <c r="C23" s="148" t="s">
        <v>37</v>
      </c>
      <c r="D23" s="149"/>
      <c r="E23" s="149"/>
      <c r="F23" s="149"/>
      <c r="G23" s="149"/>
      <c r="H23" s="149"/>
      <c r="I23" s="70">
        <v>0</v>
      </c>
      <c r="J23" s="38" t="s">
        <v>16</v>
      </c>
      <c r="K23" s="40">
        <v>0</v>
      </c>
      <c r="L23" s="127" t="s">
        <v>17</v>
      </c>
      <c r="M23" s="127"/>
      <c r="N23" s="41">
        <v>120</v>
      </c>
      <c r="O23" s="42"/>
    </row>
    <row r="24" spans="3:15" ht="4.5" customHeight="1">
      <c r="C24" s="32"/>
      <c r="D24" s="32"/>
      <c r="E24" s="32"/>
      <c r="F24" s="32"/>
      <c r="G24" s="32"/>
      <c r="H24" s="32"/>
      <c r="I24" s="33"/>
      <c r="J24" s="34"/>
      <c r="K24" s="35"/>
      <c r="L24" s="35"/>
      <c r="M24" s="36"/>
      <c r="N24" s="37"/>
      <c r="O24" s="37"/>
    </row>
    <row r="25" spans="3:15" ht="24.75" customHeight="1" thickBot="1">
      <c r="C25" s="19"/>
      <c r="D25" s="19"/>
      <c r="E25" s="19" t="s">
        <v>64</v>
      </c>
      <c r="F25" s="19"/>
      <c r="G25" s="19"/>
      <c r="H25" s="19"/>
      <c r="I25" s="45"/>
      <c r="J25" s="46"/>
      <c r="K25" s="47"/>
      <c r="L25" s="47"/>
      <c r="M25" s="47"/>
      <c r="N25" s="44"/>
      <c r="O25" s="44"/>
    </row>
    <row r="26" spans="3:15" ht="24.75" customHeight="1">
      <c r="C26" s="132" t="s">
        <v>21</v>
      </c>
      <c r="D26" s="139"/>
      <c r="E26" s="142" t="s">
        <v>27</v>
      </c>
      <c r="F26" s="143"/>
      <c r="G26" s="143"/>
      <c r="H26" s="126"/>
      <c r="I26" s="23" t="s">
        <v>0</v>
      </c>
      <c r="J26" s="23" t="s">
        <v>1</v>
      </c>
      <c r="K26" s="23" t="s">
        <v>2</v>
      </c>
      <c r="L26" s="125" t="s">
        <v>3</v>
      </c>
      <c r="M26" s="126"/>
      <c r="N26" s="150" t="s">
        <v>13</v>
      </c>
      <c r="O26" s="151"/>
    </row>
    <row r="27" spans="3:15" ht="24.75" customHeight="1">
      <c r="C27" s="132"/>
      <c r="D27" s="139"/>
      <c r="E27" s="48"/>
      <c r="F27" s="80" t="s">
        <v>54</v>
      </c>
      <c r="G27" s="65"/>
      <c r="H27" s="49"/>
      <c r="I27" s="50" t="s">
        <v>51</v>
      </c>
      <c r="J27" s="97">
        <v>45</v>
      </c>
      <c r="K27" s="97">
        <v>5.3</v>
      </c>
      <c r="L27" s="113">
        <f>IF(J27="","",ROUND(J27*K27,1))</f>
        <v>238.5</v>
      </c>
      <c r="M27" s="114"/>
      <c r="N27" s="52"/>
      <c r="O27" s="51"/>
    </row>
    <row r="28" spans="3:15" ht="24.75" customHeight="1">
      <c r="C28" s="132"/>
      <c r="D28" s="139"/>
      <c r="E28" s="48" t="s">
        <v>45</v>
      </c>
      <c r="F28" s="80" t="s">
        <v>47</v>
      </c>
      <c r="G28" s="65"/>
      <c r="H28" s="49"/>
      <c r="I28" s="50" t="s">
        <v>51</v>
      </c>
      <c r="J28" s="97">
        <v>2</v>
      </c>
      <c r="K28" s="97">
        <v>100</v>
      </c>
      <c r="L28" s="113">
        <f aca="true" t="shared" si="0" ref="L28:L44">IF(J28="","",ROUND(J28*K28,1))</f>
        <v>200</v>
      </c>
      <c r="M28" s="114"/>
      <c r="N28" s="52"/>
      <c r="O28" s="51"/>
    </row>
    <row r="29" spans="3:15" ht="24.75" customHeight="1">
      <c r="C29" s="132"/>
      <c r="D29" s="139"/>
      <c r="E29" s="48"/>
      <c r="F29" s="80" t="s">
        <v>48</v>
      </c>
      <c r="G29" s="65"/>
      <c r="H29" s="49"/>
      <c r="I29" s="50" t="s">
        <v>51</v>
      </c>
      <c r="J29" s="97">
        <v>3</v>
      </c>
      <c r="K29" s="97">
        <v>300</v>
      </c>
      <c r="L29" s="113">
        <f t="shared" si="0"/>
        <v>900</v>
      </c>
      <c r="M29" s="114"/>
      <c r="N29" s="52"/>
      <c r="O29" s="51"/>
    </row>
    <row r="30" spans="3:15" ht="24.75" customHeight="1">
      <c r="C30" s="132"/>
      <c r="D30" s="139"/>
      <c r="E30" s="48" t="s">
        <v>45</v>
      </c>
      <c r="F30" s="80" t="s">
        <v>49</v>
      </c>
      <c r="G30" s="65"/>
      <c r="H30" s="49"/>
      <c r="I30" s="50" t="s">
        <v>52</v>
      </c>
      <c r="J30" s="97">
        <v>5</v>
      </c>
      <c r="K30" s="97">
        <v>200</v>
      </c>
      <c r="L30" s="113">
        <f t="shared" si="0"/>
        <v>1000</v>
      </c>
      <c r="M30" s="114"/>
      <c r="N30" s="52"/>
      <c r="O30" s="51"/>
    </row>
    <row r="31" spans="3:15" ht="24.75" customHeight="1">
      <c r="C31" s="132"/>
      <c r="D31" s="139"/>
      <c r="E31" s="48"/>
      <c r="F31" s="80" t="s">
        <v>50</v>
      </c>
      <c r="G31" s="65"/>
      <c r="H31" s="49"/>
      <c r="I31" s="50" t="s">
        <v>51</v>
      </c>
      <c r="J31" s="97">
        <v>4</v>
      </c>
      <c r="K31" s="97">
        <v>500</v>
      </c>
      <c r="L31" s="113">
        <f t="shared" si="0"/>
        <v>2000</v>
      </c>
      <c r="M31" s="114"/>
      <c r="N31" s="52"/>
      <c r="O31" s="51"/>
    </row>
    <row r="32" spans="3:15" ht="24.75" customHeight="1">
      <c r="C32" s="132"/>
      <c r="D32" s="139"/>
      <c r="E32" s="48"/>
      <c r="F32" s="80" t="s">
        <v>63</v>
      </c>
      <c r="G32" s="65"/>
      <c r="H32" s="49"/>
      <c r="I32" s="50" t="s">
        <v>52</v>
      </c>
      <c r="J32" s="97">
        <v>20</v>
      </c>
      <c r="K32" s="97">
        <v>100</v>
      </c>
      <c r="L32" s="113">
        <f t="shared" si="0"/>
        <v>2000</v>
      </c>
      <c r="M32" s="114"/>
      <c r="N32" s="52"/>
      <c r="O32" s="51"/>
    </row>
    <row r="33" spans="3:15" ht="24.75" customHeight="1">
      <c r="C33" s="132"/>
      <c r="D33" s="139"/>
      <c r="E33" s="48"/>
      <c r="F33" s="81"/>
      <c r="G33" s="66"/>
      <c r="H33" s="27"/>
      <c r="I33" s="12"/>
      <c r="J33" s="100"/>
      <c r="K33" s="98"/>
      <c r="L33" s="113">
        <f t="shared" si="0"/>
      </c>
      <c r="M33" s="114"/>
      <c r="N33" s="53"/>
      <c r="O33" s="20"/>
    </row>
    <row r="34" spans="3:15" ht="24.75" customHeight="1">
      <c r="C34" s="132"/>
      <c r="D34" s="139"/>
      <c r="E34" s="48"/>
      <c r="F34" s="81"/>
      <c r="G34" s="66"/>
      <c r="H34" s="27"/>
      <c r="I34" s="12"/>
      <c r="J34" s="100"/>
      <c r="K34" s="98"/>
      <c r="L34" s="113">
        <f t="shared" si="0"/>
      </c>
      <c r="M34" s="114"/>
      <c r="N34" s="53"/>
      <c r="O34" s="20"/>
    </row>
    <row r="35" spans="3:15" ht="24.75" customHeight="1">
      <c r="C35" s="132"/>
      <c r="D35" s="139"/>
      <c r="E35" s="48"/>
      <c r="F35" s="81"/>
      <c r="G35" s="66"/>
      <c r="H35" s="27"/>
      <c r="I35" s="12"/>
      <c r="J35" s="100"/>
      <c r="K35" s="98"/>
      <c r="L35" s="113">
        <f t="shared" si="0"/>
      </c>
      <c r="M35" s="114"/>
      <c r="N35" s="53"/>
      <c r="O35" s="20"/>
    </row>
    <row r="36" spans="3:15" ht="24.75" customHeight="1">
      <c r="C36" s="132"/>
      <c r="D36" s="139"/>
      <c r="E36" s="48"/>
      <c r="F36" s="81"/>
      <c r="G36" s="66"/>
      <c r="H36" s="27"/>
      <c r="I36" s="12"/>
      <c r="J36" s="100"/>
      <c r="K36" s="98"/>
      <c r="L36" s="113">
        <f t="shared" si="0"/>
      </c>
      <c r="M36" s="114"/>
      <c r="N36" s="53"/>
      <c r="O36" s="20"/>
    </row>
    <row r="37" spans="3:15" ht="24.75" customHeight="1">
      <c r="C37" s="132"/>
      <c r="D37" s="139"/>
      <c r="E37" s="48"/>
      <c r="F37" s="81"/>
      <c r="G37" s="66"/>
      <c r="H37" s="27"/>
      <c r="I37" s="12"/>
      <c r="J37" s="100"/>
      <c r="K37" s="98"/>
      <c r="L37" s="113">
        <f t="shared" si="0"/>
      </c>
      <c r="M37" s="114"/>
      <c r="N37" s="53"/>
      <c r="O37" s="20"/>
    </row>
    <row r="38" spans="3:15" ht="24.75" customHeight="1">
      <c r="C38" s="132"/>
      <c r="D38" s="139"/>
      <c r="E38" s="48"/>
      <c r="F38" s="81"/>
      <c r="G38" s="66"/>
      <c r="H38" s="27"/>
      <c r="I38" s="12"/>
      <c r="J38" s="100"/>
      <c r="K38" s="98"/>
      <c r="L38" s="113">
        <f t="shared" si="0"/>
      </c>
      <c r="M38" s="114"/>
      <c r="N38" s="53"/>
      <c r="O38" s="20"/>
    </row>
    <row r="39" spans="3:15" ht="24.75" customHeight="1">
      <c r="C39" s="132"/>
      <c r="D39" s="139"/>
      <c r="E39" s="48"/>
      <c r="F39" s="81"/>
      <c r="G39" s="66"/>
      <c r="H39" s="27"/>
      <c r="I39" s="12"/>
      <c r="J39" s="100"/>
      <c r="K39" s="98"/>
      <c r="L39" s="113">
        <f t="shared" si="0"/>
      </c>
      <c r="M39" s="114"/>
      <c r="N39" s="53"/>
      <c r="O39" s="20"/>
    </row>
    <row r="40" spans="3:15" ht="24.75" customHeight="1">
      <c r="C40" s="132"/>
      <c r="D40" s="139"/>
      <c r="E40" s="48"/>
      <c r="F40" s="81"/>
      <c r="G40" s="66"/>
      <c r="H40" s="27"/>
      <c r="I40" s="12"/>
      <c r="J40" s="100"/>
      <c r="K40" s="98"/>
      <c r="L40" s="113">
        <f t="shared" si="0"/>
      </c>
      <c r="M40" s="114"/>
      <c r="N40" s="53"/>
      <c r="O40" s="20"/>
    </row>
    <row r="41" spans="3:15" ht="24.75" customHeight="1">
      <c r="C41" s="132"/>
      <c r="D41" s="139"/>
      <c r="E41" s="48"/>
      <c r="F41" s="81"/>
      <c r="G41" s="66"/>
      <c r="H41" s="27"/>
      <c r="I41" s="12"/>
      <c r="J41" s="100"/>
      <c r="K41" s="98"/>
      <c r="L41" s="113">
        <f t="shared" si="0"/>
      </c>
      <c r="M41" s="114"/>
      <c r="N41" s="53"/>
      <c r="O41" s="20"/>
    </row>
    <row r="42" spans="3:15" ht="24.75" customHeight="1">
      <c r="C42" s="132"/>
      <c r="D42" s="139"/>
      <c r="E42" s="48"/>
      <c r="F42" s="81"/>
      <c r="G42" s="66"/>
      <c r="H42" s="27"/>
      <c r="I42" s="12"/>
      <c r="J42" s="100"/>
      <c r="K42" s="98"/>
      <c r="L42" s="113">
        <f t="shared" si="0"/>
      </c>
      <c r="M42" s="114"/>
      <c r="N42" s="53"/>
      <c r="O42" s="20"/>
    </row>
    <row r="43" spans="3:15" ht="24.75" customHeight="1">
      <c r="C43" s="132"/>
      <c r="D43" s="139"/>
      <c r="E43" s="48"/>
      <c r="F43" s="81"/>
      <c r="G43" s="66"/>
      <c r="H43" s="27"/>
      <c r="I43" s="12"/>
      <c r="J43" s="100"/>
      <c r="K43" s="98"/>
      <c r="L43" s="113">
        <f t="shared" si="0"/>
      </c>
      <c r="M43" s="114"/>
      <c r="N43" s="53"/>
      <c r="O43" s="20"/>
    </row>
    <row r="44" spans="3:15" ht="24.75" customHeight="1" thickBot="1">
      <c r="C44" s="132"/>
      <c r="D44" s="139"/>
      <c r="E44" s="78"/>
      <c r="F44" s="82"/>
      <c r="G44" s="67"/>
      <c r="H44" s="29"/>
      <c r="I44" s="13"/>
      <c r="J44" s="101"/>
      <c r="K44" s="99"/>
      <c r="L44" s="115">
        <f t="shared" si="0"/>
      </c>
      <c r="M44" s="116"/>
      <c r="N44" s="54"/>
      <c r="O44" s="26"/>
    </row>
    <row r="45" spans="3:15" ht="24.75" customHeight="1">
      <c r="C45" s="141"/>
      <c r="D45" s="141"/>
      <c r="E45" s="19" t="s">
        <v>44</v>
      </c>
      <c r="F45" s="19"/>
      <c r="G45" s="19"/>
      <c r="H45" s="19"/>
      <c r="I45" s="45"/>
      <c r="J45" s="46"/>
      <c r="K45" s="47"/>
      <c r="L45" s="47"/>
      <c r="M45" s="77">
        <f>IF(J45="","",J45*K45)</f>
      </c>
      <c r="N45" s="44"/>
      <c r="O45" s="44"/>
    </row>
    <row r="46" spans="3:15" ht="24.75" customHeight="1" thickBot="1">
      <c r="C46" s="19"/>
      <c r="D46" s="19"/>
      <c r="E46" s="62" t="s">
        <v>20</v>
      </c>
      <c r="F46" s="62"/>
      <c r="G46" s="63"/>
      <c r="H46" s="62"/>
      <c r="I46" s="62"/>
      <c r="J46" s="62"/>
      <c r="K46" s="62"/>
      <c r="L46" s="86"/>
      <c r="M46" s="62"/>
      <c r="N46" s="44"/>
      <c r="O46" s="44"/>
    </row>
    <row r="47" spans="3:15" ht="24.75" customHeight="1">
      <c r="C47" s="132" t="s">
        <v>21</v>
      </c>
      <c r="D47" s="139"/>
      <c r="E47" s="142" t="s">
        <v>15</v>
      </c>
      <c r="F47" s="143"/>
      <c r="G47" s="143"/>
      <c r="H47" s="126"/>
      <c r="I47" s="23" t="s">
        <v>0</v>
      </c>
      <c r="J47" s="23" t="s">
        <v>1</v>
      </c>
      <c r="K47" s="23" t="s">
        <v>2</v>
      </c>
      <c r="L47" s="125" t="s">
        <v>3</v>
      </c>
      <c r="M47" s="126"/>
      <c r="N47" s="125" t="s">
        <v>13</v>
      </c>
      <c r="O47" s="144"/>
    </row>
    <row r="48" spans="3:15" ht="24.75" customHeight="1">
      <c r="C48" s="132"/>
      <c r="D48" s="139"/>
      <c r="E48" s="48"/>
      <c r="F48" s="81" t="s">
        <v>67</v>
      </c>
      <c r="G48" s="66"/>
      <c r="H48" s="27"/>
      <c r="I48" s="28" t="s">
        <v>52</v>
      </c>
      <c r="J48" s="14">
        <v>4</v>
      </c>
      <c r="K48" s="15">
        <v>500</v>
      </c>
      <c r="L48" s="113">
        <f>IF(J48="","",ROUND(J48*K48,1))</f>
        <v>2000</v>
      </c>
      <c r="M48" s="114"/>
      <c r="N48" s="55"/>
      <c r="O48" s="56"/>
    </row>
    <row r="49" spans="3:15" ht="24.75" customHeight="1">
      <c r="C49" s="132"/>
      <c r="D49" s="139"/>
      <c r="E49" s="48" t="s">
        <v>45</v>
      </c>
      <c r="F49" s="81" t="s">
        <v>53</v>
      </c>
      <c r="G49" s="66"/>
      <c r="H49" s="27"/>
      <c r="I49" s="28" t="s">
        <v>52</v>
      </c>
      <c r="J49" s="14">
        <v>10</v>
      </c>
      <c r="K49" s="15">
        <v>150</v>
      </c>
      <c r="L49" s="113">
        <f aca="true" t="shared" si="1" ref="L49:L80">IF(J49="","",ROUND(J49*K49,1))</f>
        <v>1500</v>
      </c>
      <c r="M49" s="114"/>
      <c r="N49" s="55"/>
      <c r="O49" s="56"/>
    </row>
    <row r="50" spans="3:15" ht="24.75" customHeight="1">
      <c r="C50" s="132"/>
      <c r="D50" s="139"/>
      <c r="E50" s="48" t="s">
        <v>45</v>
      </c>
      <c r="F50" s="81" t="s">
        <v>60</v>
      </c>
      <c r="G50" s="66"/>
      <c r="H50" s="27"/>
      <c r="I50" s="28" t="s">
        <v>52</v>
      </c>
      <c r="J50" s="14">
        <v>1</v>
      </c>
      <c r="K50" s="15">
        <v>55</v>
      </c>
      <c r="L50" s="113">
        <f t="shared" si="1"/>
        <v>55</v>
      </c>
      <c r="M50" s="114"/>
      <c r="N50" s="55"/>
      <c r="O50" s="56"/>
    </row>
    <row r="51" spans="3:15" ht="24.75" customHeight="1">
      <c r="C51" s="132"/>
      <c r="D51" s="139"/>
      <c r="E51" s="48"/>
      <c r="F51" s="81"/>
      <c r="G51" s="66"/>
      <c r="H51" s="27"/>
      <c r="I51" s="28"/>
      <c r="J51" s="14"/>
      <c r="K51" s="15"/>
      <c r="L51" s="113">
        <f t="shared" si="1"/>
      </c>
      <c r="M51" s="114"/>
      <c r="N51" s="55"/>
      <c r="O51" s="56"/>
    </row>
    <row r="52" spans="3:15" ht="24.75" customHeight="1">
      <c r="C52" s="132"/>
      <c r="D52" s="139"/>
      <c r="E52" s="48"/>
      <c r="F52" s="81"/>
      <c r="G52" s="66"/>
      <c r="H52" s="27"/>
      <c r="I52" s="28"/>
      <c r="J52" s="14"/>
      <c r="K52" s="15"/>
      <c r="L52" s="113">
        <f t="shared" si="1"/>
      </c>
      <c r="M52" s="114"/>
      <c r="N52" s="55"/>
      <c r="O52" s="56"/>
    </row>
    <row r="53" spans="3:15" ht="24.75" customHeight="1">
      <c r="C53" s="132"/>
      <c r="D53" s="139"/>
      <c r="E53" s="48"/>
      <c r="F53" s="81"/>
      <c r="G53" s="66"/>
      <c r="H53" s="27"/>
      <c r="I53" s="28"/>
      <c r="J53" s="14"/>
      <c r="K53" s="15"/>
      <c r="L53" s="113">
        <f t="shared" si="1"/>
      </c>
      <c r="M53" s="114"/>
      <c r="N53" s="55"/>
      <c r="O53" s="56"/>
    </row>
    <row r="54" spans="3:15" ht="24.75" customHeight="1">
      <c r="C54" s="132"/>
      <c r="D54" s="139"/>
      <c r="E54" s="48"/>
      <c r="F54" s="81"/>
      <c r="G54" s="66"/>
      <c r="H54" s="27"/>
      <c r="I54" s="28"/>
      <c r="J54" s="14"/>
      <c r="K54" s="15"/>
      <c r="L54" s="113">
        <f t="shared" si="1"/>
      </c>
      <c r="M54" s="114"/>
      <c r="N54" s="55"/>
      <c r="O54" s="56"/>
    </row>
    <row r="55" spans="3:15" ht="24.75" customHeight="1">
      <c r="C55" s="132"/>
      <c r="D55" s="139"/>
      <c r="E55" s="48"/>
      <c r="F55" s="81"/>
      <c r="G55" s="66"/>
      <c r="H55" s="27"/>
      <c r="I55" s="28"/>
      <c r="J55" s="14"/>
      <c r="K55" s="15"/>
      <c r="L55" s="113">
        <f t="shared" si="1"/>
      </c>
      <c r="M55" s="114"/>
      <c r="N55" s="55"/>
      <c r="O55" s="56"/>
    </row>
    <row r="56" spans="3:15" ht="24.75" customHeight="1">
      <c r="C56" s="132"/>
      <c r="D56" s="139"/>
      <c r="E56" s="48"/>
      <c r="F56" s="81"/>
      <c r="G56" s="66"/>
      <c r="H56" s="27"/>
      <c r="I56" s="28"/>
      <c r="J56" s="14"/>
      <c r="K56" s="15"/>
      <c r="L56" s="113">
        <f t="shared" si="1"/>
      </c>
      <c r="M56" s="114"/>
      <c r="N56" s="55"/>
      <c r="O56" s="56"/>
    </row>
    <row r="57" spans="3:15" ht="24.75" customHeight="1">
      <c r="C57" s="132"/>
      <c r="D57" s="139"/>
      <c r="E57" s="48"/>
      <c r="F57" s="81"/>
      <c r="G57" s="66"/>
      <c r="H57" s="27"/>
      <c r="I57" s="28"/>
      <c r="J57" s="14"/>
      <c r="K57" s="15"/>
      <c r="L57" s="113">
        <f t="shared" si="1"/>
      </c>
      <c r="M57" s="114"/>
      <c r="N57" s="55"/>
      <c r="O57" s="56"/>
    </row>
    <row r="58" spans="3:15" ht="24.75" customHeight="1">
      <c r="C58" s="132"/>
      <c r="D58" s="139"/>
      <c r="E58" s="48"/>
      <c r="F58" s="81"/>
      <c r="G58" s="66"/>
      <c r="H58" s="27"/>
      <c r="I58" s="28"/>
      <c r="J58" s="14"/>
      <c r="K58" s="15"/>
      <c r="L58" s="113">
        <f t="shared" si="1"/>
      </c>
      <c r="M58" s="114"/>
      <c r="N58" s="55"/>
      <c r="O58" s="56"/>
    </row>
    <row r="59" spans="3:15" ht="24.75" customHeight="1">
      <c r="C59" s="132"/>
      <c r="D59" s="139"/>
      <c r="E59" s="48"/>
      <c r="F59" s="81"/>
      <c r="G59" s="66"/>
      <c r="H59" s="27"/>
      <c r="I59" s="28"/>
      <c r="J59" s="14"/>
      <c r="K59" s="15"/>
      <c r="L59" s="113">
        <f t="shared" si="1"/>
      </c>
      <c r="M59" s="114"/>
      <c r="N59" s="55"/>
      <c r="O59" s="56"/>
    </row>
    <row r="60" spans="3:15" ht="24.75" customHeight="1">
      <c r="C60" s="132"/>
      <c r="D60" s="139"/>
      <c r="E60" s="48"/>
      <c r="F60" s="81"/>
      <c r="G60" s="66"/>
      <c r="H60" s="27"/>
      <c r="I60" s="28"/>
      <c r="J60" s="14"/>
      <c r="K60" s="15"/>
      <c r="L60" s="113">
        <f t="shared" si="1"/>
      </c>
      <c r="M60" s="114"/>
      <c r="N60" s="55"/>
      <c r="O60" s="56"/>
    </row>
    <row r="61" spans="3:15" ht="24.75" customHeight="1">
      <c r="C61" s="132"/>
      <c r="D61" s="139"/>
      <c r="E61" s="48"/>
      <c r="F61" s="81"/>
      <c r="G61" s="66"/>
      <c r="H61" s="27"/>
      <c r="I61" s="28"/>
      <c r="J61" s="14"/>
      <c r="K61" s="15"/>
      <c r="L61" s="113">
        <f t="shared" si="1"/>
      </c>
      <c r="M61" s="114"/>
      <c r="N61" s="55"/>
      <c r="O61" s="56"/>
    </row>
    <row r="62" spans="3:15" ht="24.75" customHeight="1">
      <c r="C62" s="132"/>
      <c r="D62" s="139"/>
      <c r="E62" s="48"/>
      <c r="F62" s="81"/>
      <c r="G62" s="66"/>
      <c r="H62" s="27"/>
      <c r="I62" s="28"/>
      <c r="J62" s="14"/>
      <c r="K62" s="15"/>
      <c r="L62" s="113">
        <f t="shared" si="1"/>
      </c>
      <c r="M62" s="114"/>
      <c r="N62" s="55"/>
      <c r="O62" s="56"/>
    </row>
    <row r="63" spans="3:15" ht="24.75" customHeight="1">
      <c r="C63" s="132"/>
      <c r="D63" s="139"/>
      <c r="E63" s="48"/>
      <c r="F63" s="81"/>
      <c r="G63" s="66"/>
      <c r="H63" s="27"/>
      <c r="I63" s="28"/>
      <c r="J63" s="14"/>
      <c r="K63" s="15"/>
      <c r="L63" s="113">
        <f t="shared" si="1"/>
      </c>
      <c r="M63" s="114"/>
      <c r="N63" s="55"/>
      <c r="O63" s="56"/>
    </row>
    <row r="64" spans="3:15" ht="24.75" customHeight="1">
      <c r="C64" s="132"/>
      <c r="D64" s="139"/>
      <c r="E64" s="48"/>
      <c r="F64" s="81"/>
      <c r="G64" s="66"/>
      <c r="H64" s="27"/>
      <c r="I64" s="28"/>
      <c r="J64" s="14"/>
      <c r="K64" s="15"/>
      <c r="L64" s="113">
        <f t="shared" si="1"/>
      </c>
      <c r="M64" s="114"/>
      <c r="N64" s="55"/>
      <c r="O64" s="56"/>
    </row>
    <row r="65" spans="3:15" ht="24.75" customHeight="1">
      <c r="C65" s="132"/>
      <c r="D65" s="139"/>
      <c r="E65" s="48"/>
      <c r="F65" s="81"/>
      <c r="G65" s="66"/>
      <c r="H65" s="27"/>
      <c r="I65" s="28"/>
      <c r="J65" s="14"/>
      <c r="K65" s="15"/>
      <c r="L65" s="113">
        <f t="shared" si="1"/>
      </c>
      <c r="M65" s="114"/>
      <c r="N65" s="55"/>
      <c r="O65" s="56"/>
    </row>
    <row r="66" spans="3:15" ht="24.75" customHeight="1">
      <c r="C66" s="132"/>
      <c r="D66" s="139"/>
      <c r="E66" s="79"/>
      <c r="F66" s="81"/>
      <c r="G66" s="66"/>
      <c r="H66" s="27"/>
      <c r="I66" s="28"/>
      <c r="J66" s="14"/>
      <c r="K66" s="15"/>
      <c r="L66" s="113">
        <f t="shared" si="1"/>
      </c>
      <c r="M66" s="114"/>
      <c r="N66" s="55"/>
      <c r="O66" s="56"/>
    </row>
    <row r="67" spans="3:15" ht="24.75" customHeight="1">
      <c r="C67" s="132"/>
      <c r="D67" s="139"/>
      <c r="E67" s="79"/>
      <c r="F67" s="81"/>
      <c r="G67" s="66"/>
      <c r="H67" s="27"/>
      <c r="I67" s="28"/>
      <c r="J67" s="14"/>
      <c r="K67" s="15"/>
      <c r="L67" s="113">
        <f t="shared" si="1"/>
      </c>
      <c r="M67" s="114"/>
      <c r="N67" s="55"/>
      <c r="O67" s="56"/>
    </row>
    <row r="68" spans="3:15" ht="24.75" customHeight="1">
      <c r="C68" s="132"/>
      <c r="D68" s="139"/>
      <c r="E68" s="79"/>
      <c r="F68" s="81"/>
      <c r="G68" s="66"/>
      <c r="H68" s="27"/>
      <c r="I68" s="28"/>
      <c r="J68" s="14"/>
      <c r="K68" s="15"/>
      <c r="L68" s="113">
        <f t="shared" si="1"/>
      </c>
      <c r="M68" s="114"/>
      <c r="N68" s="55"/>
      <c r="O68" s="56"/>
    </row>
    <row r="69" spans="3:15" ht="24.75" customHeight="1">
      <c r="C69" s="132"/>
      <c r="D69" s="139"/>
      <c r="E69" s="79"/>
      <c r="F69" s="81"/>
      <c r="G69" s="66"/>
      <c r="H69" s="27"/>
      <c r="I69" s="28"/>
      <c r="J69" s="14"/>
      <c r="K69" s="15"/>
      <c r="L69" s="113">
        <f t="shared" si="1"/>
      </c>
      <c r="M69" s="114"/>
      <c r="N69" s="55"/>
      <c r="O69" s="56"/>
    </row>
    <row r="70" spans="3:15" ht="24.75" customHeight="1">
      <c r="C70" s="132"/>
      <c r="D70" s="139"/>
      <c r="E70" s="79"/>
      <c r="F70" s="81"/>
      <c r="G70" s="66"/>
      <c r="H70" s="27"/>
      <c r="I70" s="28"/>
      <c r="J70" s="14"/>
      <c r="K70" s="15"/>
      <c r="L70" s="113">
        <f t="shared" si="1"/>
      </c>
      <c r="M70" s="114"/>
      <c r="N70" s="55"/>
      <c r="O70" s="56"/>
    </row>
    <row r="71" spans="3:15" ht="24.75" customHeight="1">
      <c r="C71" s="132"/>
      <c r="D71" s="139"/>
      <c r="E71" s="79"/>
      <c r="F71" s="81"/>
      <c r="G71" s="66"/>
      <c r="H71" s="27"/>
      <c r="I71" s="28"/>
      <c r="J71" s="14"/>
      <c r="K71" s="15"/>
      <c r="L71" s="113">
        <f t="shared" si="1"/>
      </c>
      <c r="M71" s="114"/>
      <c r="N71" s="55"/>
      <c r="O71" s="56"/>
    </row>
    <row r="72" spans="3:15" ht="24.75" customHeight="1">
      <c r="C72" s="132"/>
      <c r="D72" s="139"/>
      <c r="E72" s="79"/>
      <c r="F72" s="81"/>
      <c r="G72" s="66"/>
      <c r="H72" s="27"/>
      <c r="I72" s="28"/>
      <c r="J72" s="14"/>
      <c r="K72" s="15"/>
      <c r="L72" s="113">
        <f t="shared" si="1"/>
      </c>
      <c r="M72" s="114"/>
      <c r="N72" s="55"/>
      <c r="O72" s="56"/>
    </row>
    <row r="73" spans="3:15" ht="24.75" customHeight="1">
      <c r="C73" s="132"/>
      <c r="D73" s="139"/>
      <c r="E73" s="79"/>
      <c r="F73" s="81"/>
      <c r="G73" s="66"/>
      <c r="H73" s="27"/>
      <c r="I73" s="28"/>
      <c r="J73" s="14"/>
      <c r="K73" s="15"/>
      <c r="L73" s="113">
        <f t="shared" si="1"/>
      </c>
      <c r="M73" s="114"/>
      <c r="N73" s="55"/>
      <c r="O73" s="56"/>
    </row>
    <row r="74" spans="3:15" ht="24.75" customHeight="1">
      <c r="C74" s="132"/>
      <c r="D74" s="139"/>
      <c r="E74" s="79"/>
      <c r="F74" s="81"/>
      <c r="G74" s="66"/>
      <c r="H74" s="27"/>
      <c r="I74" s="28"/>
      <c r="J74" s="14"/>
      <c r="K74" s="15"/>
      <c r="L74" s="113">
        <f t="shared" si="1"/>
      </c>
      <c r="M74" s="114"/>
      <c r="N74" s="55"/>
      <c r="O74" s="56"/>
    </row>
    <row r="75" spans="3:15" ht="24.75" customHeight="1">
      <c r="C75" s="132"/>
      <c r="D75" s="139"/>
      <c r="E75" s="79"/>
      <c r="F75" s="81"/>
      <c r="G75" s="66"/>
      <c r="H75" s="27"/>
      <c r="I75" s="28"/>
      <c r="J75" s="14"/>
      <c r="K75" s="15"/>
      <c r="L75" s="113">
        <f t="shared" si="1"/>
      </c>
      <c r="M75" s="114"/>
      <c r="N75" s="55"/>
      <c r="O75" s="56"/>
    </row>
    <row r="76" spans="3:15" ht="24.75" customHeight="1">
      <c r="C76" s="132"/>
      <c r="D76" s="139"/>
      <c r="E76" s="79"/>
      <c r="F76" s="81"/>
      <c r="G76" s="66"/>
      <c r="H76" s="27"/>
      <c r="I76" s="28"/>
      <c r="J76" s="14"/>
      <c r="K76" s="15"/>
      <c r="L76" s="113">
        <f t="shared" si="1"/>
      </c>
      <c r="M76" s="114"/>
      <c r="N76" s="55"/>
      <c r="O76" s="56"/>
    </row>
    <row r="77" spans="3:15" ht="24.75" customHeight="1">
      <c r="C77" s="132"/>
      <c r="D77" s="139"/>
      <c r="E77" s="79"/>
      <c r="F77" s="81"/>
      <c r="G77" s="66"/>
      <c r="H77" s="27"/>
      <c r="I77" s="28"/>
      <c r="J77" s="14"/>
      <c r="K77" s="15"/>
      <c r="L77" s="113">
        <f t="shared" si="1"/>
      </c>
      <c r="M77" s="114"/>
      <c r="N77" s="55"/>
      <c r="O77" s="56"/>
    </row>
    <row r="78" spans="3:15" ht="24.75" customHeight="1">
      <c r="C78" s="132"/>
      <c r="D78" s="139"/>
      <c r="E78" s="79"/>
      <c r="F78" s="81"/>
      <c r="G78" s="66"/>
      <c r="H78" s="27"/>
      <c r="I78" s="28"/>
      <c r="J78" s="14"/>
      <c r="K78" s="15"/>
      <c r="L78" s="113">
        <f t="shared" si="1"/>
      </c>
      <c r="M78" s="114"/>
      <c r="N78" s="55"/>
      <c r="O78" s="56"/>
    </row>
    <row r="79" spans="3:15" ht="24.75" customHeight="1">
      <c r="C79" s="132"/>
      <c r="D79" s="139"/>
      <c r="E79" s="79"/>
      <c r="F79" s="81"/>
      <c r="G79" s="66"/>
      <c r="H79" s="27"/>
      <c r="I79" s="28"/>
      <c r="J79" s="14"/>
      <c r="K79" s="15"/>
      <c r="L79" s="113">
        <f t="shared" si="1"/>
      </c>
      <c r="M79" s="114"/>
      <c r="N79" s="55"/>
      <c r="O79" s="56"/>
    </row>
    <row r="80" spans="3:15" ht="24.75" customHeight="1" thickBot="1">
      <c r="C80" s="132"/>
      <c r="D80" s="139"/>
      <c r="E80" s="78"/>
      <c r="F80" s="82"/>
      <c r="G80" s="67"/>
      <c r="H80" s="29"/>
      <c r="I80" s="83"/>
      <c r="J80" s="16"/>
      <c r="K80" s="17"/>
      <c r="L80" s="115">
        <f t="shared" si="1"/>
      </c>
      <c r="M80" s="116"/>
      <c r="N80" s="57"/>
      <c r="O80" s="58"/>
    </row>
    <row r="81" spans="3:5" ht="24.75" customHeight="1">
      <c r="C81" s="141"/>
      <c r="D81" s="141"/>
      <c r="E81" s="19" t="s">
        <v>44</v>
      </c>
    </row>
    <row r="82" spans="3:4" ht="24.75" customHeight="1">
      <c r="C82" s="140"/>
      <c r="D82" s="140"/>
    </row>
    <row r="83" spans="3:4" ht="24.75" customHeight="1">
      <c r="C83" s="140"/>
      <c r="D83" s="140"/>
    </row>
    <row r="84" spans="3:4" ht="24.75" customHeight="1">
      <c r="C84" s="140"/>
      <c r="D84" s="140"/>
    </row>
    <row r="85" spans="3:4" ht="24.75" customHeight="1">
      <c r="C85" s="140"/>
      <c r="D85" s="140"/>
    </row>
    <row r="86" spans="3:4" ht="24.75" customHeight="1">
      <c r="C86" s="140"/>
      <c r="D86" s="140"/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</sheetData>
  <sheetProtection/>
  <mergeCells count="142">
    <mergeCell ref="E3:J3"/>
    <mergeCell ref="J16:J19"/>
    <mergeCell ref="N16:O16"/>
    <mergeCell ref="N17:O17"/>
    <mergeCell ref="N18:O18"/>
    <mergeCell ref="K16:L16"/>
    <mergeCell ref="K17:L17"/>
    <mergeCell ref="K18:L18"/>
    <mergeCell ref="G9:H9"/>
    <mergeCell ref="E47:H47"/>
    <mergeCell ref="N47:O47"/>
    <mergeCell ref="I22:O22"/>
    <mergeCell ref="C23:H23"/>
    <mergeCell ref="E26:H26"/>
    <mergeCell ref="N26:O26"/>
    <mergeCell ref="C26:D26"/>
    <mergeCell ref="E22:G22"/>
    <mergeCell ref="C47:D47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1:D41"/>
    <mergeCell ref="C42:D42"/>
    <mergeCell ref="C43:D43"/>
    <mergeCell ref="C45:D45"/>
    <mergeCell ref="C48:D48"/>
    <mergeCell ref="C36:D36"/>
    <mergeCell ref="C37:D37"/>
    <mergeCell ref="C38:D38"/>
    <mergeCell ref="C39:D39"/>
    <mergeCell ref="C40:D40"/>
    <mergeCell ref="C44:D44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74:D74"/>
    <mergeCell ref="C75:D75"/>
    <mergeCell ref="C61:D61"/>
    <mergeCell ref="C62:D62"/>
    <mergeCell ref="C63:D63"/>
    <mergeCell ref="C64:D64"/>
    <mergeCell ref="C65:D65"/>
    <mergeCell ref="C66:D66"/>
    <mergeCell ref="C84:D84"/>
    <mergeCell ref="C85:D85"/>
    <mergeCell ref="C86:D86"/>
    <mergeCell ref="C77:D77"/>
    <mergeCell ref="C78:D78"/>
    <mergeCell ref="C79:D79"/>
    <mergeCell ref="C80:D80"/>
    <mergeCell ref="C81:D81"/>
    <mergeCell ref="C76:D76"/>
    <mergeCell ref="C67:D67"/>
    <mergeCell ref="C68:D68"/>
    <mergeCell ref="C82:D82"/>
    <mergeCell ref="C83:D83"/>
    <mergeCell ref="C69:D69"/>
    <mergeCell ref="C70:D70"/>
    <mergeCell ref="C71:D71"/>
    <mergeCell ref="C72:D72"/>
    <mergeCell ref="C73:D73"/>
    <mergeCell ref="C9:F9"/>
    <mergeCell ref="E16:F16"/>
    <mergeCell ref="G16:H16"/>
    <mergeCell ref="K14:O14"/>
    <mergeCell ref="C11:E11"/>
    <mergeCell ref="C12:E12"/>
    <mergeCell ref="C13:E13"/>
    <mergeCell ref="L37:M37"/>
    <mergeCell ref="L38:M38"/>
    <mergeCell ref="L28:M28"/>
    <mergeCell ref="L29:M29"/>
    <mergeCell ref="L30:M30"/>
    <mergeCell ref="L31:M31"/>
    <mergeCell ref="L36:M36"/>
    <mergeCell ref="L51:M51"/>
    <mergeCell ref="L52:M52"/>
    <mergeCell ref="L39:M39"/>
    <mergeCell ref="L40:M40"/>
    <mergeCell ref="L41:M41"/>
    <mergeCell ref="L42:M42"/>
    <mergeCell ref="L44:M44"/>
    <mergeCell ref="L76:M76"/>
    <mergeCell ref="L65:M65"/>
    <mergeCell ref="L66:M66"/>
    <mergeCell ref="L67:M67"/>
    <mergeCell ref="L68:M68"/>
    <mergeCell ref="L63:M63"/>
    <mergeCell ref="L64:M64"/>
    <mergeCell ref="L73:M73"/>
    <mergeCell ref="L74:M74"/>
    <mergeCell ref="L27:M27"/>
    <mergeCell ref="L3:O3"/>
    <mergeCell ref="L75:M75"/>
    <mergeCell ref="L53:M53"/>
    <mergeCell ref="L54:M54"/>
    <mergeCell ref="L55:M55"/>
    <mergeCell ref="L56:M56"/>
    <mergeCell ref="L43:M43"/>
    <mergeCell ref="L49:M49"/>
    <mergeCell ref="L50:M50"/>
    <mergeCell ref="M19:O19"/>
    <mergeCell ref="L5:M5"/>
    <mergeCell ref="L47:M47"/>
    <mergeCell ref="L48:M48"/>
    <mergeCell ref="L32:M32"/>
    <mergeCell ref="L33:M33"/>
    <mergeCell ref="L34:M34"/>
    <mergeCell ref="L35:M35"/>
    <mergeCell ref="L23:M23"/>
    <mergeCell ref="L26:M26"/>
    <mergeCell ref="L57:M57"/>
    <mergeCell ref="L58:M58"/>
    <mergeCell ref="L59:M59"/>
    <mergeCell ref="L60:M60"/>
    <mergeCell ref="L61:M61"/>
    <mergeCell ref="L62:M62"/>
    <mergeCell ref="L77:M77"/>
    <mergeCell ref="L78:M78"/>
    <mergeCell ref="L79:M79"/>
    <mergeCell ref="L80:M80"/>
    <mergeCell ref="K19:L19"/>
    <mergeCell ref="N5:O5"/>
    <mergeCell ref="L69:M69"/>
    <mergeCell ref="L70:M70"/>
    <mergeCell ref="L71:M71"/>
    <mergeCell ref="L72:M72"/>
  </mergeCells>
  <dataValidations count="1">
    <dataValidation type="list" allowBlank="1" showInputMessage="1" showErrorMessage="1" sqref="E48:E80 E27:E44">
      <formula1>$T$3:$T$4</formula1>
    </dataValidation>
  </dataValidations>
  <printOptions horizontalCentered="1"/>
  <pageMargins left="0.31496062992125984" right="0.31496062992125984" top="0.7874015748031497" bottom="0.35433070866141736" header="0.31496062992125984" footer="0.1968503937007874"/>
  <pageSetup horizontalDpi="600" verticalDpi="600" orientation="portrait" paperSize="9" scale="93" r:id="rId3"/>
  <headerFooter>
    <oddFooter>&amp;C&amp;N/&amp;P&amp;R&amp;8 2023.12.18改訂</oddFooter>
  </headerFooter>
  <rowBreaks count="1" manualBreakCount="1">
    <brk id="45" min="2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C3:T86"/>
  <sheetViews>
    <sheetView view="pageBreakPreview" zoomScale="106" zoomScaleSheetLayoutView="106" zoomScalePageLayoutView="0" workbookViewId="0" topLeftCell="A13">
      <selection activeCell="L34" sqref="L34:M34"/>
    </sheetView>
  </sheetViews>
  <sheetFormatPr defaultColWidth="8.796875" defaultRowHeight="14.25"/>
  <cols>
    <col min="1" max="1" width="3.5" style="1" customWidth="1"/>
    <col min="2" max="2" width="4" style="1" customWidth="1"/>
    <col min="3" max="4" width="4.59765625" style="1" customWidth="1"/>
    <col min="5" max="5" width="3.5" style="1" customWidth="1"/>
    <col min="6" max="6" width="15.59765625" style="1" customWidth="1"/>
    <col min="7" max="7" width="7.8984375" style="1" customWidth="1"/>
    <col min="8" max="8" width="14.59765625" style="1" customWidth="1"/>
    <col min="9" max="11" width="8.59765625" style="1" customWidth="1"/>
    <col min="12" max="12" width="6.5" style="1" customWidth="1"/>
    <col min="13" max="13" width="9" style="1" customWidth="1"/>
    <col min="14" max="15" width="7.09765625" style="1" customWidth="1"/>
    <col min="16" max="16384" width="9" style="1" customWidth="1"/>
  </cols>
  <sheetData>
    <row r="1" ht="13.5"/>
    <row r="2" ht="13.5"/>
    <row r="3" spans="5:20" ht="25.5" customHeight="1">
      <c r="E3" s="156" t="s">
        <v>14</v>
      </c>
      <c r="F3" s="156"/>
      <c r="G3" s="156"/>
      <c r="H3" s="156"/>
      <c r="I3" s="156"/>
      <c r="J3" s="156"/>
      <c r="K3" s="11" t="s">
        <v>22</v>
      </c>
      <c r="L3" s="128"/>
      <c r="M3" s="128"/>
      <c r="N3" s="128"/>
      <c r="O3" s="128"/>
      <c r="T3" s="1" t="s">
        <v>46</v>
      </c>
    </row>
    <row r="4" ht="4.5" customHeight="1"/>
    <row r="5" spans="4:15" ht="24.75" customHeight="1">
      <c r="D5" s="4" t="s">
        <v>8</v>
      </c>
      <c r="L5" s="123" t="s">
        <v>19</v>
      </c>
      <c r="M5" s="124"/>
      <c r="N5" s="182" t="s">
        <v>66</v>
      </c>
      <c r="O5" s="183"/>
    </row>
    <row r="6" spans="3:14" ht="4.5" customHeight="1">
      <c r="C6" s="4"/>
      <c r="D6" s="4"/>
      <c r="K6" s="108"/>
      <c r="L6" s="108"/>
      <c r="M6" s="108"/>
      <c r="N6" s="108"/>
    </row>
    <row r="7" spans="5:10" ht="19.5" customHeight="1">
      <c r="E7" s="1" t="s">
        <v>4</v>
      </c>
      <c r="J7" s="1" t="s">
        <v>9</v>
      </c>
    </row>
    <row r="8" ht="4.5" customHeight="1" thickBot="1"/>
    <row r="9" spans="3:10" ht="27.75" customHeight="1" thickBot="1">
      <c r="C9" s="129" t="s">
        <v>42</v>
      </c>
      <c r="D9" s="130"/>
      <c r="E9" s="130"/>
      <c r="F9" s="131"/>
      <c r="G9" s="166">
        <f>SUM(F10:H11)</f>
        <v>10826.5</v>
      </c>
      <c r="H9" s="167"/>
      <c r="J9" s="94" t="s">
        <v>57</v>
      </c>
    </row>
    <row r="10" ht="3.75" customHeight="1" thickBot="1">
      <c r="J10" s="94"/>
    </row>
    <row r="11" spans="3:15" ht="24.75" customHeight="1" thickBot="1">
      <c r="C11" s="129" t="s">
        <v>41</v>
      </c>
      <c r="D11" s="130"/>
      <c r="E11" s="135"/>
      <c r="F11" s="89">
        <f>SUM(F12:F13)</f>
        <v>9893.5</v>
      </c>
      <c r="G11" s="91" t="s">
        <v>43</v>
      </c>
      <c r="H11" s="90">
        <f>SUM(H12:H13)</f>
        <v>933</v>
      </c>
      <c r="J11" s="95" t="s">
        <v>56</v>
      </c>
      <c r="O11" s="2"/>
    </row>
    <row r="12" spans="3:15" ht="24.75" customHeight="1">
      <c r="C12" s="136" t="s">
        <v>39</v>
      </c>
      <c r="D12" s="137"/>
      <c r="E12" s="138"/>
      <c r="F12" s="87">
        <f>SUMIF(E27:E44,"",L27:M44)+SUMIF(E48:E80,"",L48:M80)</f>
        <v>7138.5</v>
      </c>
      <c r="G12" s="92" t="s">
        <v>43</v>
      </c>
      <c r="H12" s="88">
        <f>INT(F12*0.1)</f>
        <v>713</v>
      </c>
      <c r="J12" s="94" t="s">
        <v>58</v>
      </c>
      <c r="O12" s="2" t="s">
        <v>7</v>
      </c>
    </row>
    <row r="13" spans="3:15" ht="24.75" customHeight="1" thickBot="1">
      <c r="C13" s="153" t="s">
        <v>40</v>
      </c>
      <c r="D13" s="154"/>
      <c r="E13" s="155"/>
      <c r="F13" s="68">
        <f>SUMIF(E27:E44,T3,L27:M44)+SUMIF(E48:E80,T3,L48:M80)</f>
        <v>2755</v>
      </c>
      <c r="G13" s="93" t="s">
        <v>43</v>
      </c>
      <c r="H13" s="71">
        <f>INT(F13*0.08)</f>
        <v>220</v>
      </c>
      <c r="J13" s="96" t="s">
        <v>62</v>
      </c>
      <c r="O13" s="2"/>
    </row>
    <row r="14" spans="10:15" ht="24.75" customHeight="1">
      <c r="J14" s="64" t="s">
        <v>38</v>
      </c>
      <c r="K14" s="179" t="s">
        <v>61</v>
      </c>
      <c r="L14" s="179"/>
      <c r="M14" s="179"/>
      <c r="N14" s="179"/>
      <c r="O14" s="179"/>
    </row>
    <row r="15" spans="3:8" ht="8.25" customHeight="1" thickBot="1">
      <c r="C15" s="9"/>
      <c r="D15" s="9"/>
      <c r="E15" s="21"/>
      <c r="F15" s="21"/>
      <c r="G15" s="21"/>
      <c r="H15" s="22"/>
    </row>
    <row r="16" spans="3:15" ht="16.5" customHeight="1">
      <c r="C16" s="5"/>
      <c r="D16" s="5"/>
      <c r="E16" s="132" t="s">
        <v>10</v>
      </c>
      <c r="F16" s="133"/>
      <c r="G16" s="132" t="s">
        <v>11</v>
      </c>
      <c r="H16" s="133"/>
      <c r="J16" s="157" t="s">
        <v>12</v>
      </c>
      <c r="K16" s="180"/>
      <c r="L16" s="181"/>
      <c r="M16" s="18" t="s">
        <v>5</v>
      </c>
      <c r="N16" s="160"/>
      <c r="O16" s="161"/>
    </row>
    <row r="17" spans="3:15" ht="19.5" customHeight="1">
      <c r="C17" s="9"/>
      <c r="D17" s="10"/>
      <c r="E17" s="72"/>
      <c r="F17" s="73"/>
      <c r="G17" s="170" t="s">
        <v>30</v>
      </c>
      <c r="H17" s="171"/>
      <c r="I17" s="24"/>
      <c r="J17" s="158"/>
      <c r="K17" s="174"/>
      <c r="L17" s="175"/>
      <c r="M17" s="105" t="s">
        <v>6</v>
      </c>
      <c r="N17" s="162"/>
      <c r="O17" s="163"/>
    </row>
    <row r="18" spans="3:15" ht="19.5" customHeight="1">
      <c r="C18" s="6"/>
      <c r="D18" s="8"/>
      <c r="E18" s="168" t="s">
        <v>29</v>
      </c>
      <c r="F18" s="169"/>
      <c r="G18" s="168" t="s">
        <v>31</v>
      </c>
      <c r="H18" s="169"/>
      <c r="I18" s="24"/>
      <c r="J18" s="158"/>
      <c r="K18" s="174"/>
      <c r="L18" s="175"/>
      <c r="M18" s="105"/>
      <c r="N18" s="162"/>
      <c r="O18" s="163"/>
    </row>
    <row r="19" spans="3:15" ht="19.5" customHeight="1" thickBot="1">
      <c r="C19" s="6"/>
      <c r="D19" s="8"/>
      <c r="E19" s="75"/>
      <c r="F19" s="76"/>
      <c r="G19" s="172" t="s">
        <v>32</v>
      </c>
      <c r="H19" s="173"/>
      <c r="I19" s="24"/>
      <c r="J19" s="159"/>
      <c r="K19" s="117" t="s">
        <v>59</v>
      </c>
      <c r="L19" s="118"/>
      <c r="M19" s="121"/>
      <c r="N19" s="121"/>
      <c r="O19" s="122"/>
    </row>
    <row r="20" spans="3:15" ht="5.25" customHeight="1">
      <c r="C20" s="6"/>
      <c r="D20" s="6"/>
      <c r="E20" s="25"/>
      <c r="F20" s="25"/>
      <c r="G20" s="25"/>
      <c r="H20" s="25"/>
      <c r="I20" s="6"/>
      <c r="J20" s="69"/>
      <c r="K20" s="2"/>
      <c r="L20" s="2"/>
      <c r="M20" s="2"/>
      <c r="N20" s="2"/>
      <c r="O20" s="2"/>
    </row>
    <row r="21" spans="5:15" ht="4.5" customHeight="1" thickBot="1">
      <c r="E21" s="6"/>
      <c r="F21" s="6"/>
      <c r="G21" s="6"/>
      <c r="H21" s="6"/>
      <c r="I21" s="3"/>
      <c r="J21" s="2"/>
      <c r="K21" s="2"/>
      <c r="L21" s="2"/>
      <c r="M21" s="2"/>
      <c r="N21" s="2"/>
      <c r="O21" s="2"/>
    </row>
    <row r="22" spans="3:15" ht="24.75" customHeight="1" thickBot="1">
      <c r="C22" s="30" t="s">
        <v>18</v>
      </c>
      <c r="D22" s="39"/>
      <c r="E22" s="176" t="s">
        <v>65</v>
      </c>
      <c r="F22" s="177"/>
      <c r="G22" s="178"/>
      <c r="H22" s="43" t="s">
        <v>28</v>
      </c>
      <c r="I22" s="145"/>
      <c r="J22" s="146"/>
      <c r="K22" s="146"/>
      <c r="L22" s="146"/>
      <c r="M22" s="146"/>
      <c r="N22" s="146"/>
      <c r="O22" s="147"/>
    </row>
    <row r="23" spans="3:15" ht="24.75" customHeight="1">
      <c r="C23" s="148" t="s">
        <v>37</v>
      </c>
      <c r="D23" s="149"/>
      <c r="E23" s="149"/>
      <c r="F23" s="149"/>
      <c r="G23" s="149"/>
      <c r="H23" s="149"/>
      <c r="I23" s="111">
        <v>50</v>
      </c>
      <c r="J23" s="38" t="s">
        <v>16</v>
      </c>
      <c r="K23" s="110">
        <v>50</v>
      </c>
      <c r="L23" s="127" t="s">
        <v>17</v>
      </c>
      <c r="M23" s="127"/>
      <c r="N23" s="41">
        <v>120</v>
      </c>
      <c r="O23" s="42"/>
    </row>
    <row r="24" spans="3:15" ht="4.5" customHeight="1">
      <c r="C24" s="32"/>
      <c r="D24" s="32"/>
      <c r="E24" s="32"/>
      <c r="F24" s="32"/>
      <c r="G24" s="32"/>
      <c r="H24" s="32"/>
      <c r="I24" s="33"/>
      <c r="J24" s="34"/>
      <c r="K24" s="35"/>
      <c r="L24" s="35"/>
      <c r="M24" s="36"/>
      <c r="N24" s="37"/>
      <c r="O24" s="37"/>
    </row>
    <row r="25" spans="3:15" ht="24.75" customHeight="1" thickBot="1">
      <c r="C25" s="19"/>
      <c r="D25" s="19"/>
      <c r="E25" s="19" t="s">
        <v>64</v>
      </c>
      <c r="F25" s="19"/>
      <c r="G25" s="19"/>
      <c r="H25" s="19"/>
      <c r="I25" s="45"/>
      <c r="J25" s="46"/>
      <c r="K25" s="47"/>
      <c r="L25" s="47"/>
      <c r="M25" s="47"/>
      <c r="N25" s="44"/>
      <c r="O25" s="44"/>
    </row>
    <row r="26" spans="3:15" ht="24.75" customHeight="1">
      <c r="C26" s="132" t="s">
        <v>21</v>
      </c>
      <c r="D26" s="139"/>
      <c r="E26" s="142" t="s">
        <v>27</v>
      </c>
      <c r="F26" s="143"/>
      <c r="G26" s="143"/>
      <c r="H26" s="126"/>
      <c r="I26" s="23" t="s">
        <v>0</v>
      </c>
      <c r="J26" s="23" t="s">
        <v>1</v>
      </c>
      <c r="K26" s="23" t="s">
        <v>2</v>
      </c>
      <c r="L26" s="125" t="s">
        <v>3</v>
      </c>
      <c r="M26" s="126"/>
      <c r="N26" s="150" t="s">
        <v>13</v>
      </c>
      <c r="O26" s="151"/>
    </row>
    <row r="27" spans="3:15" ht="24.75" customHeight="1">
      <c r="C27" s="132"/>
      <c r="D27" s="139"/>
      <c r="E27" s="48"/>
      <c r="F27" s="80" t="s">
        <v>54</v>
      </c>
      <c r="G27" s="65"/>
      <c r="H27" s="49"/>
      <c r="I27" s="50" t="s">
        <v>51</v>
      </c>
      <c r="J27" s="97">
        <v>45</v>
      </c>
      <c r="K27" s="97">
        <v>5.3</v>
      </c>
      <c r="L27" s="113">
        <f>IF(J27="","",ROUND(J27*K27,1))</f>
        <v>238.5</v>
      </c>
      <c r="M27" s="114"/>
      <c r="N27" s="104"/>
      <c r="O27" s="51"/>
    </row>
    <row r="28" spans="3:15" ht="24.75" customHeight="1">
      <c r="C28" s="132"/>
      <c r="D28" s="139"/>
      <c r="E28" s="48" t="s">
        <v>45</v>
      </c>
      <c r="F28" s="80" t="s">
        <v>47</v>
      </c>
      <c r="G28" s="65"/>
      <c r="H28" s="49"/>
      <c r="I28" s="50" t="s">
        <v>51</v>
      </c>
      <c r="J28" s="97">
        <v>2</v>
      </c>
      <c r="K28" s="97">
        <v>100</v>
      </c>
      <c r="L28" s="113">
        <f aca="true" t="shared" si="0" ref="L28:L36">IF(J28="","",ROUND(J28*K28,1))</f>
        <v>200</v>
      </c>
      <c r="M28" s="114"/>
      <c r="N28" s="104"/>
      <c r="O28" s="51"/>
    </row>
    <row r="29" spans="3:15" ht="24.75" customHeight="1">
      <c r="C29" s="132"/>
      <c r="D29" s="139"/>
      <c r="E29" s="48"/>
      <c r="F29" s="80" t="s">
        <v>48</v>
      </c>
      <c r="G29" s="65"/>
      <c r="H29" s="49"/>
      <c r="I29" s="50" t="s">
        <v>51</v>
      </c>
      <c r="J29" s="97">
        <v>3</v>
      </c>
      <c r="K29" s="97">
        <v>300</v>
      </c>
      <c r="L29" s="113">
        <f t="shared" si="0"/>
        <v>900</v>
      </c>
      <c r="M29" s="114"/>
      <c r="N29" s="104"/>
      <c r="O29" s="51"/>
    </row>
    <row r="30" spans="3:15" ht="24.75" customHeight="1">
      <c r="C30" s="132"/>
      <c r="D30" s="139"/>
      <c r="E30" s="48" t="s">
        <v>45</v>
      </c>
      <c r="F30" s="80" t="s">
        <v>49</v>
      </c>
      <c r="G30" s="65"/>
      <c r="H30" s="49"/>
      <c r="I30" s="50" t="s">
        <v>52</v>
      </c>
      <c r="J30" s="97">
        <v>5</v>
      </c>
      <c r="K30" s="97">
        <v>200</v>
      </c>
      <c r="L30" s="113">
        <f t="shared" si="0"/>
        <v>1000</v>
      </c>
      <c r="M30" s="114"/>
      <c r="N30" s="104"/>
      <c r="O30" s="51"/>
    </row>
    <row r="31" spans="3:15" ht="24.75" customHeight="1">
      <c r="C31" s="132"/>
      <c r="D31" s="139"/>
      <c r="E31" s="48"/>
      <c r="F31" s="80" t="s">
        <v>50</v>
      </c>
      <c r="G31" s="65"/>
      <c r="H31" s="49"/>
      <c r="I31" s="50" t="s">
        <v>51</v>
      </c>
      <c r="J31" s="97">
        <v>4</v>
      </c>
      <c r="K31" s="97">
        <v>500</v>
      </c>
      <c r="L31" s="113">
        <f t="shared" si="0"/>
        <v>2000</v>
      </c>
      <c r="M31" s="114"/>
      <c r="N31" s="104"/>
      <c r="O31" s="51"/>
    </row>
    <row r="32" spans="3:15" ht="24.75" customHeight="1">
      <c r="C32" s="132"/>
      <c r="D32" s="139"/>
      <c r="E32" s="48"/>
      <c r="F32" s="80" t="s">
        <v>63</v>
      </c>
      <c r="G32" s="65"/>
      <c r="H32" s="49"/>
      <c r="I32" s="50" t="s">
        <v>52</v>
      </c>
      <c r="J32" s="97">
        <v>20</v>
      </c>
      <c r="K32" s="97">
        <v>100</v>
      </c>
      <c r="L32" s="113">
        <f t="shared" si="0"/>
        <v>2000</v>
      </c>
      <c r="M32" s="114"/>
      <c r="N32" s="104"/>
      <c r="O32" s="51"/>
    </row>
    <row r="33" spans="3:15" ht="24.75" customHeight="1">
      <c r="C33" s="132"/>
      <c r="D33" s="139"/>
      <c r="E33" s="48"/>
      <c r="F33" s="81"/>
      <c r="G33" s="66"/>
      <c r="H33" s="27"/>
      <c r="I33" s="12"/>
      <c r="J33" s="100"/>
      <c r="K33" s="98"/>
      <c r="L33" s="113">
        <f t="shared" si="0"/>
      </c>
      <c r="M33" s="114"/>
      <c r="N33" s="53"/>
      <c r="O33" s="20"/>
    </row>
    <row r="34" spans="3:15" ht="24.75" customHeight="1">
      <c r="C34" s="132"/>
      <c r="D34" s="139"/>
      <c r="E34" s="48"/>
      <c r="F34" s="81"/>
      <c r="G34" s="66"/>
      <c r="H34" s="27"/>
      <c r="I34" s="12"/>
      <c r="J34" s="100"/>
      <c r="K34" s="98"/>
      <c r="L34" s="113">
        <f t="shared" si="0"/>
      </c>
      <c r="M34" s="114"/>
      <c r="N34" s="53"/>
      <c r="O34" s="20"/>
    </row>
    <row r="35" spans="3:15" ht="24.75" customHeight="1">
      <c r="C35" s="132"/>
      <c r="D35" s="139"/>
      <c r="E35" s="48"/>
      <c r="F35" s="81"/>
      <c r="G35" s="66"/>
      <c r="H35" s="27"/>
      <c r="I35" s="12"/>
      <c r="J35" s="100"/>
      <c r="K35" s="98"/>
      <c r="L35" s="113">
        <f t="shared" si="0"/>
      </c>
      <c r="M35" s="114"/>
      <c r="N35" s="53"/>
      <c r="O35" s="20"/>
    </row>
    <row r="36" spans="3:15" ht="24.75" customHeight="1">
      <c r="C36" s="132"/>
      <c r="D36" s="139"/>
      <c r="E36" s="48"/>
      <c r="F36" s="81"/>
      <c r="G36" s="66"/>
      <c r="H36" s="27"/>
      <c r="I36" s="12"/>
      <c r="J36" s="100"/>
      <c r="K36" s="98"/>
      <c r="L36" s="113">
        <f t="shared" si="0"/>
      </c>
      <c r="M36" s="114"/>
      <c r="N36" s="53"/>
      <c r="O36" s="20"/>
    </row>
    <row r="37" spans="3:15" ht="24.75" customHeight="1">
      <c r="C37" s="132"/>
      <c r="D37" s="139"/>
      <c r="E37" s="48"/>
      <c r="F37" s="112" t="s">
        <v>24</v>
      </c>
      <c r="G37" s="66"/>
      <c r="H37" s="27"/>
      <c r="I37" s="12"/>
      <c r="J37" s="100"/>
      <c r="K37" s="98"/>
      <c r="L37" s="102"/>
      <c r="M37" s="103"/>
      <c r="N37" s="53"/>
      <c r="O37" s="20"/>
    </row>
    <row r="38" spans="3:15" ht="24.75" customHeight="1">
      <c r="C38" s="132"/>
      <c r="D38" s="139"/>
      <c r="E38" s="48"/>
      <c r="F38" s="112" t="s">
        <v>25</v>
      </c>
      <c r="G38" s="66"/>
      <c r="H38" s="27"/>
      <c r="I38" s="12"/>
      <c r="J38" s="100"/>
      <c r="K38" s="98"/>
      <c r="L38" s="113">
        <f>IF(J38="","",ROUND(J38*K38,1))</f>
      </c>
      <c r="M38" s="114"/>
      <c r="N38" s="53"/>
      <c r="O38" s="20"/>
    </row>
    <row r="39" spans="3:15" ht="24.75" customHeight="1">
      <c r="C39" s="132"/>
      <c r="D39" s="139"/>
      <c r="E39" s="48"/>
      <c r="F39" s="112" t="s">
        <v>26</v>
      </c>
      <c r="G39" s="66"/>
      <c r="H39" s="27"/>
      <c r="I39" s="12"/>
      <c r="J39" s="100"/>
      <c r="K39" s="98"/>
      <c r="L39" s="113">
        <f aca="true" t="shared" si="1" ref="L39:L44">IF(J39="","",ROUND(J39*K39,1))</f>
      </c>
      <c r="M39" s="114"/>
      <c r="N39" s="53"/>
      <c r="O39" s="20"/>
    </row>
    <row r="40" spans="3:15" ht="24.75" customHeight="1">
      <c r="C40" s="132"/>
      <c r="D40" s="139"/>
      <c r="E40" s="48"/>
      <c r="F40" s="112" t="s">
        <v>23</v>
      </c>
      <c r="G40" s="66"/>
      <c r="H40" s="27"/>
      <c r="I40" s="12"/>
      <c r="J40" s="100"/>
      <c r="K40" s="98"/>
      <c r="L40" s="113">
        <f t="shared" si="1"/>
      </c>
      <c r="M40" s="114"/>
      <c r="N40" s="53"/>
      <c r="O40" s="20"/>
    </row>
    <row r="41" spans="3:15" ht="24.75" customHeight="1">
      <c r="C41" s="132"/>
      <c r="D41" s="139"/>
      <c r="E41" s="48"/>
      <c r="F41" s="81"/>
      <c r="G41" s="66"/>
      <c r="H41" s="27"/>
      <c r="I41" s="12"/>
      <c r="J41" s="100"/>
      <c r="K41" s="98"/>
      <c r="L41" s="113">
        <f t="shared" si="1"/>
      </c>
      <c r="M41" s="114"/>
      <c r="N41" s="53"/>
      <c r="O41" s="20"/>
    </row>
    <row r="42" spans="3:15" ht="24.75" customHeight="1">
      <c r="C42" s="132"/>
      <c r="D42" s="139"/>
      <c r="E42" s="48"/>
      <c r="F42" s="81"/>
      <c r="G42" s="66"/>
      <c r="H42" s="27"/>
      <c r="I42" s="12"/>
      <c r="J42" s="100"/>
      <c r="K42" s="98"/>
      <c r="L42" s="113">
        <f t="shared" si="1"/>
      </c>
      <c r="M42" s="114"/>
      <c r="N42" s="53"/>
      <c r="O42" s="20"/>
    </row>
    <row r="43" spans="3:15" ht="24.75" customHeight="1">
      <c r="C43" s="132"/>
      <c r="D43" s="139"/>
      <c r="E43" s="48"/>
      <c r="F43" s="81"/>
      <c r="G43" s="66"/>
      <c r="H43" s="27"/>
      <c r="I43" s="12"/>
      <c r="J43" s="100"/>
      <c r="K43" s="98"/>
      <c r="L43" s="113">
        <f t="shared" si="1"/>
      </c>
      <c r="M43" s="114"/>
      <c r="N43" s="53"/>
      <c r="O43" s="20"/>
    </row>
    <row r="44" spans="3:15" ht="24.75" customHeight="1" thickBot="1">
      <c r="C44" s="132"/>
      <c r="D44" s="139"/>
      <c r="E44" s="78"/>
      <c r="F44" s="82"/>
      <c r="G44" s="67"/>
      <c r="H44" s="29"/>
      <c r="I44" s="13"/>
      <c r="J44" s="101"/>
      <c r="K44" s="99"/>
      <c r="L44" s="115">
        <f t="shared" si="1"/>
      </c>
      <c r="M44" s="116"/>
      <c r="N44" s="54"/>
      <c r="O44" s="26"/>
    </row>
    <row r="45" spans="3:15" ht="24.75" customHeight="1">
      <c r="C45" s="141"/>
      <c r="D45" s="141"/>
      <c r="E45" s="19" t="s">
        <v>44</v>
      </c>
      <c r="F45" s="19"/>
      <c r="G45" s="19"/>
      <c r="H45" s="19"/>
      <c r="I45" s="45"/>
      <c r="J45" s="46"/>
      <c r="K45" s="47"/>
      <c r="L45" s="47"/>
      <c r="M45" s="77">
        <f>IF(J45="","",J45*K45)</f>
      </c>
      <c r="N45" s="44"/>
      <c r="O45" s="44"/>
    </row>
    <row r="46" spans="3:15" ht="24.75" customHeight="1" thickBot="1">
      <c r="C46" s="19"/>
      <c r="D46" s="19"/>
      <c r="E46" s="109" t="s">
        <v>20</v>
      </c>
      <c r="F46" s="109"/>
      <c r="G46" s="109"/>
      <c r="H46" s="109"/>
      <c r="I46" s="109"/>
      <c r="J46" s="109"/>
      <c r="K46" s="109"/>
      <c r="L46" s="109"/>
      <c r="M46" s="109"/>
      <c r="N46" s="44"/>
      <c r="O46" s="44"/>
    </row>
    <row r="47" spans="3:15" ht="24.75" customHeight="1">
      <c r="C47" s="132" t="s">
        <v>21</v>
      </c>
      <c r="D47" s="139"/>
      <c r="E47" s="142" t="s">
        <v>15</v>
      </c>
      <c r="F47" s="143"/>
      <c r="G47" s="143"/>
      <c r="H47" s="126"/>
      <c r="I47" s="23" t="s">
        <v>0</v>
      </c>
      <c r="J47" s="23" t="s">
        <v>1</v>
      </c>
      <c r="K47" s="23" t="s">
        <v>2</v>
      </c>
      <c r="L47" s="125" t="s">
        <v>3</v>
      </c>
      <c r="M47" s="126"/>
      <c r="N47" s="125" t="s">
        <v>13</v>
      </c>
      <c r="O47" s="144"/>
    </row>
    <row r="48" spans="3:15" ht="24.75" customHeight="1">
      <c r="C48" s="132"/>
      <c r="D48" s="139"/>
      <c r="E48" s="48"/>
      <c r="F48" s="81" t="s">
        <v>67</v>
      </c>
      <c r="G48" s="66"/>
      <c r="H48" s="27"/>
      <c r="I48" s="28" t="s">
        <v>52</v>
      </c>
      <c r="J48" s="14">
        <v>4</v>
      </c>
      <c r="K48" s="15">
        <v>500</v>
      </c>
      <c r="L48" s="113">
        <f>IF(J48="","",ROUND(J48*K48,1))</f>
        <v>2000</v>
      </c>
      <c r="M48" s="114"/>
      <c r="N48" s="106"/>
      <c r="O48" s="107"/>
    </row>
    <row r="49" spans="3:15" ht="24.75" customHeight="1">
      <c r="C49" s="132"/>
      <c r="D49" s="139"/>
      <c r="E49" s="48" t="s">
        <v>45</v>
      </c>
      <c r="F49" s="81" t="s">
        <v>53</v>
      </c>
      <c r="G49" s="66"/>
      <c r="H49" s="27"/>
      <c r="I49" s="28" t="s">
        <v>52</v>
      </c>
      <c r="J49" s="14">
        <v>10</v>
      </c>
      <c r="K49" s="15">
        <v>150</v>
      </c>
      <c r="L49" s="113">
        <f aca="true" t="shared" si="2" ref="L49:L80">IF(J49="","",ROUND(J49*K49,1))</f>
        <v>1500</v>
      </c>
      <c r="M49" s="114"/>
      <c r="N49" s="106"/>
      <c r="O49" s="107"/>
    </row>
    <row r="50" spans="3:15" ht="24.75" customHeight="1">
      <c r="C50" s="132"/>
      <c r="D50" s="139"/>
      <c r="E50" s="48" t="s">
        <v>45</v>
      </c>
      <c r="F50" s="81" t="s">
        <v>60</v>
      </c>
      <c r="G50" s="66"/>
      <c r="H50" s="27"/>
      <c r="I50" s="28" t="s">
        <v>52</v>
      </c>
      <c r="J50" s="14">
        <v>1</v>
      </c>
      <c r="K50" s="15">
        <v>55</v>
      </c>
      <c r="L50" s="113">
        <f t="shared" si="2"/>
        <v>55</v>
      </c>
      <c r="M50" s="114"/>
      <c r="N50" s="106"/>
      <c r="O50" s="107"/>
    </row>
    <row r="51" spans="3:15" ht="24.75" customHeight="1">
      <c r="C51" s="132"/>
      <c r="D51" s="139"/>
      <c r="E51" s="48"/>
      <c r="F51" s="81"/>
      <c r="G51" s="66"/>
      <c r="H51" s="27"/>
      <c r="I51" s="28"/>
      <c r="J51" s="14"/>
      <c r="K51" s="15"/>
      <c r="L51" s="113">
        <f t="shared" si="2"/>
      </c>
      <c r="M51" s="114"/>
      <c r="N51" s="106"/>
      <c r="O51" s="107"/>
    </row>
    <row r="52" spans="3:15" ht="24.75" customHeight="1">
      <c r="C52" s="132"/>
      <c r="D52" s="139"/>
      <c r="E52" s="48"/>
      <c r="F52" s="81"/>
      <c r="G52" s="66"/>
      <c r="H52" s="27"/>
      <c r="I52" s="28"/>
      <c r="J52" s="14"/>
      <c r="K52" s="15"/>
      <c r="L52" s="113">
        <f t="shared" si="2"/>
      </c>
      <c r="M52" s="114"/>
      <c r="N52" s="106"/>
      <c r="O52" s="107"/>
    </row>
    <row r="53" spans="3:15" ht="24.75" customHeight="1">
      <c r="C53" s="132"/>
      <c r="D53" s="139"/>
      <c r="E53" s="48"/>
      <c r="F53" s="81"/>
      <c r="G53" s="66"/>
      <c r="H53" s="27"/>
      <c r="I53" s="28"/>
      <c r="J53" s="14"/>
      <c r="K53" s="15"/>
      <c r="L53" s="113">
        <f t="shared" si="2"/>
      </c>
      <c r="M53" s="114"/>
      <c r="N53" s="106"/>
      <c r="O53" s="107"/>
    </row>
    <row r="54" spans="3:15" ht="24.75" customHeight="1">
      <c r="C54" s="132"/>
      <c r="D54" s="139"/>
      <c r="E54" s="48"/>
      <c r="F54" s="81"/>
      <c r="G54" s="66"/>
      <c r="H54" s="27"/>
      <c r="I54" s="28"/>
      <c r="J54" s="14"/>
      <c r="K54" s="15"/>
      <c r="L54" s="113">
        <f t="shared" si="2"/>
      </c>
      <c r="M54" s="114"/>
      <c r="N54" s="106"/>
      <c r="O54" s="107"/>
    </row>
    <row r="55" spans="3:15" ht="24.75" customHeight="1">
      <c r="C55" s="132"/>
      <c r="D55" s="139"/>
      <c r="E55" s="48"/>
      <c r="F55" s="81"/>
      <c r="G55" s="66"/>
      <c r="H55" s="27"/>
      <c r="I55" s="28"/>
      <c r="J55" s="14"/>
      <c r="K55" s="15"/>
      <c r="L55" s="113">
        <f t="shared" si="2"/>
      </c>
      <c r="M55" s="114"/>
      <c r="N55" s="106"/>
      <c r="O55" s="107"/>
    </row>
    <row r="56" spans="3:15" ht="24.75" customHeight="1">
      <c r="C56" s="132"/>
      <c r="D56" s="139"/>
      <c r="E56" s="48"/>
      <c r="F56" s="81"/>
      <c r="G56" s="66"/>
      <c r="H56" s="27"/>
      <c r="I56" s="28"/>
      <c r="J56" s="14"/>
      <c r="K56" s="15"/>
      <c r="L56" s="113">
        <f t="shared" si="2"/>
      </c>
      <c r="M56" s="114"/>
      <c r="N56" s="106"/>
      <c r="O56" s="107"/>
    </row>
    <row r="57" spans="3:15" ht="24.75" customHeight="1">
      <c r="C57" s="132"/>
      <c r="D57" s="139"/>
      <c r="E57" s="48"/>
      <c r="F57" s="81"/>
      <c r="G57" s="66"/>
      <c r="H57" s="27"/>
      <c r="I57" s="28"/>
      <c r="J57" s="14"/>
      <c r="K57" s="15"/>
      <c r="L57" s="113">
        <f t="shared" si="2"/>
      </c>
      <c r="M57" s="114"/>
      <c r="N57" s="106"/>
      <c r="O57" s="107"/>
    </row>
    <row r="58" spans="3:15" ht="24.75" customHeight="1">
      <c r="C58" s="132"/>
      <c r="D58" s="139"/>
      <c r="E58" s="48"/>
      <c r="F58" s="81"/>
      <c r="G58" s="66"/>
      <c r="H58" s="27"/>
      <c r="I58" s="28"/>
      <c r="J58" s="14"/>
      <c r="K58" s="15"/>
      <c r="L58" s="113">
        <f t="shared" si="2"/>
      </c>
      <c r="M58" s="114"/>
      <c r="N58" s="106"/>
      <c r="O58" s="107"/>
    </row>
    <row r="59" spans="3:15" ht="24.75" customHeight="1">
      <c r="C59" s="132"/>
      <c r="D59" s="139"/>
      <c r="E59" s="48"/>
      <c r="F59" s="81"/>
      <c r="G59" s="66"/>
      <c r="H59" s="27"/>
      <c r="I59" s="28"/>
      <c r="J59" s="14"/>
      <c r="K59" s="15"/>
      <c r="L59" s="113">
        <f t="shared" si="2"/>
      </c>
      <c r="M59" s="114"/>
      <c r="N59" s="106"/>
      <c r="O59" s="107"/>
    </row>
    <row r="60" spans="3:15" ht="24.75" customHeight="1">
      <c r="C60" s="132"/>
      <c r="D60" s="139"/>
      <c r="E60" s="48"/>
      <c r="F60" s="81"/>
      <c r="G60" s="66"/>
      <c r="H60" s="27"/>
      <c r="I60" s="28"/>
      <c r="J60" s="14"/>
      <c r="K60" s="15"/>
      <c r="L60" s="113">
        <f t="shared" si="2"/>
      </c>
      <c r="M60" s="114"/>
      <c r="N60" s="106"/>
      <c r="O60" s="107"/>
    </row>
    <row r="61" spans="3:15" ht="24.75" customHeight="1">
      <c r="C61" s="132"/>
      <c r="D61" s="139"/>
      <c r="E61" s="48"/>
      <c r="F61" s="81"/>
      <c r="G61" s="66"/>
      <c r="H61" s="27"/>
      <c r="I61" s="28"/>
      <c r="J61" s="14"/>
      <c r="K61" s="15"/>
      <c r="L61" s="113">
        <f t="shared" si="2"/>
      </c>
      <c r="M61" s="114"/>
      <c r="N61" s="106"/>
      <c r="O61" s="107"/>
    </row>
    <row r="62" spans="3:15" ht="24.75" customHeight="1">
      <c r="C62" s="132"/>
      <c r="D62" s="139"/>
      <c r="E62" s="48"/>
      <c r="F62" s="81"/>
      <c r="G62" s="66"/>
      <c r="H62" s="27"/>
      <c r="I62" s="28"/>
      <c r="J62" s="14"/>
      <c r="K62" s="15"/>
      <c r="L62" s="113">
        <f t="shared" si="2"/>
      </c>
      <c r="M62" s="114"/>
      <c r="N62" s="106"/>
      <c r="O62" s="107"/>
    </row>
    <row r="63" spans="3:15" ht="24.75" customHeight="1">
      <c r="C63" s="132"/>
      <c r="D63" s="139"/>
      <c r="E63" s="48"/>
      <c r="F63" s="81"/>
      <c r="G63" s="66"/>
      <c r="H63" s="27"/>
      <c r="I63" s="28"/>
      <c r="J63" s="14"/>
      <c r="K63" s="15"/>
      <c r="L63" s="113">
        <f t="shared" si="2"/>
      </c>
      <c r="M63" s="114"/>
      <c r="N63" s="106"/>
      <c r="O63" s="107"/>
    </row>
    <row r="64" spans="3:15" ht="24.75" customHeight="1">
      <c r="C64" s="132"/>
      <c r="D64" s="139"/>
      <c r="E64" s="48"/>
      <c r="F64" s="81"/>
      <c r="G64" s="66"/>
      <c r="H64" s="27"/>
      <c r="I64" s="28"/>
      <c r="J64" s="14"/>
      <c r="K64" s="15"/>
      <c r="L64" s="113">
        <f t="shared" si="2"/>
      </c>
      <c r="M64" s="114"/>
      <c r="N64" s="106"/>
      <c r="O64" s="107"/>
    </row>
    <row r="65" spans="3:15" ht="24.75" customHeight="1">
      <c r="C65" s="132"/>
      <c r="D65" s="139"/>
      <c r="E65" s="48"/>
      <c r="F65" s="81"/>
      <c r="G65" s="66"/>
      <c r="H65" s="27"/>
      <c r="I65" s="28"/>
      <c r="J65" s="14"/>
      <c r="K65" s="15"/>
      <c r="L65" s="113">
        <f t="shared" si="2"/>
      </c>
      <c r="M65" s="114"/>
      <c r="N65" s="106"/>
      <c r="O65" s="107"/>
    </row>
    <row r="66" spans="3:15" ht="24.75" customHeight="1">
      <c r="C66" s="132"/>
      <c r="D66" s="139"/>
      <c r="E66" s="79"/>
      <c r="F66" s="81"/>
      <c r="G66" s="66"/>
      <c r="H66" s="27"/>
      <c r="I66" s="28"/>
      <c r="J66" s="14"/>
      <c r="K66" s="15"/>
      <c r="L66" s="113">
        <f t="shared" si="2"/>
      </c>
      <c r="M66" s="114"/>
      <c r="N66" s="106"/>
      <c r="O66" s="107"/>
    </row>
    <row r="67" spans="3:15" ht="24.75" customHeight="1">
      <c r="C67" s="132"/>
      <c r="D67" s="139"/>
      <c r="E67" s="79"/>
      <c r="F67" s="81"/>
      <c r="G67" s="66"/>
      <c r="H67" s="27"/>
      <c r="I67" s="28"/>
      <c r="J67" s="14"/>
      <c r="K67" s="15"/>
      <c r="L67" s="113">
        <f t="shared" si="2"/>
      </c>
      <c r="M67" s="114"/>
      <c r="N67" s="106"/>
      <c r="O67" s="107"/>
    </row>
    <row r="68" spans="3:15" ht="24.75" customHeight="1">
      <c r="C68" s="132"/>
      <c r="D68" s="139"/>
      <c r="E68" s="79"/>
      <c r="F68" s="81"/>
      <c r="G68" s="66"/>
      <c r="H68" s="27"/>
      <c r="I68" s="28"/>
      <c r="J68" s="14"/>
      <c r="K68" s="15"/>
      <c r="L68" s="113">
        <f t="shared" si="2"/>
      </c>
      <c r="M68" s="114"/>
      <c r="N68" s="106"/>
      <c r="O68" s="107"/>
    </row>
    <row r="69" spans="3:15" ht="24.75" customHeight="1">
      <c r="C69" s="132"/>
      <c r="D69" s="139"/>
      <c r="E69" s="79"/>
      <c r="F69" s="81"/>
      <c r="G69" s="66"/>
      <c r="H69" s="27"/>
      <c r="I69" s="28"/>
      <c r="J69" s="14"/>
      <c r="K69" s="15"/>
      <c r="L69" s="113">
        <f t="shared" si="2"/>
      </c>
      <c r="M69" s="114"/>
      <c r="N69" s="106"/>
      <c r="O69" s="107"/>
    </row>
    <row r="70" spans="3:15" ht="24.75" customHeight="1">
      <c r="C70" s="132"/>
      <c r="D70" s="139"/>
      <c r="E70" s="79"/>
      <c r="F70" s="81"/>
      <c r="G70" s="66"/>
      <c r="H70" s="27"/>
      <c r="I70" s="28"/>
      <c r="J70" s="14"/>
      <c r="K70" s="15"/>
      <c r="L70" s="113">
        <f t="shared" si="2"/>
      </c>
      <c r="M70" s="114"/>
      <c r="N70" s="106"/>
      <c r="O70" s="107"/>
    </row>
    <row r="71" spans="3:15" ht="24.75" customHeight="1">
      <c r="C71" s="132"/>
      <c r="D71" s="139"/>
      <c r="E71" s="79"/>
      <c r="F71" s="81"/>
      <c r="G71" s="66"/>
      <c r="H71" s="27"/>
      <c r="I71" s="28"/>
      <c r="J71" s="14"/>
      <c r="K71" s="15"/>
      <c r="L71" s="113">
        <f t="shared" si="2"/>
      </c>
      <c r="M71" s="114"/>
      <c r="N71" s="106"/>
      <c r="O71" s="107"/>
    </row>
    <row r="72" spans="3:15" ht="24.75" customHeight="1">
      <c r="C72" s="132"/>
      <c r="D72" s="139"/>
      <c r="E72" s="79"/>
      <c r="F72" s="81"/>
      <c r="G72" s="66"/>
      <c r="H72" s="27"/>
      <c r="I72" s="28"/>
      <c r="J72" s="14"/>
      <c r="K72" s="15"/>
      <c r="L72" s="113">
        <f t="shared" si="2"/>
      </c>
      <c r="M72" s="114"/>
      <c r="N72" s="106"/>
      <c r="O72" s="107"/>
    </row>
    <row r="73" spans="3:15" ht="24.75" customHeight="1">
      <c r="C73" s="132"/>
      <c r="D73" s="139"/>
      <c r="E73" s="79"/>
      <c r="F73" s="81"/>
      <c r="G73" s="66"/>
      <c r="H73" s="27"/>
      <c r="I73" s="28"/>
      <c r="J73" s="14"/>
      <c r="K73" s="15"/>
      <c r="L73" s="113">
        <f t="shared" si="2"/>
      </c>
      <c r="M73" s="114"/>
      <c r="N73" s="106"/>
      <c r="O73" s="107"/>
    </row>
    <row r="74" spans="3:15" ht="24.75" customHeight="1">
      <c r="C74" s="132"/>
      <c r="D74" s="139"/>
      <c r="E74" s="79"/>
      <c r="F74" s="81"/>
      <c r="G74" s="66"/>
      <c r="H74" s="27"/>
      <c r="I74" s="28"/>
      <c r="J74" s="14"/>
      <c r="K74" s="15"/>
      <c r="L74" s="113">
        <f t="shared" si="2"/>
      </c>
      <c r="M74" s="114"/>
      <c r="N74" s="106"/>
      <c r="O74" s="107"/>
    </row>
    <row r="75" spans="3:15" ht="24.75" customHeight="1">
      <c r="C75" s="132"/>
      <c r="D75" s="139"/>
      <c r="E75" s="79"/>
      <c r="F75" s="81"/>
      <c r="G75" s="66"/>
      <c r="H75" s="27"/>
      <c r="I75" s="28"/>
      <c r="J75" s="14"/>
      <c r="K75" s="15"/>
      <c r="L75" s="113">
        <f t="shared" si="2"/>
      </c>
      <c r="M75" s="114"/>
      <c r="N75" s="106"/>
      <c r="O75" s="107"/>
    </row>
    <row r="76" spans="3:15" ht="24.75" customHeight="1">
      <c r="C76" s="132"/>
      <c r="D76" s="139"/>
      <c r="E76" s="79"/>
      <c r="F76" s="81"/>
      <c r="G76" s="66"/>
      <c r="H76" s="27"/>
      <c r="I76" s="28"/>
      <c r="J76" s="14"/>
      <c r="K76" s="15"/>
      <c r="L76" s="113">
        <f t="shared" si="2"/>
      </c>
      <c r="M76" s="114"/>
      <c r="N76" s="106"/>
      <c r="O76" s="107"/>
    </row>
    <row r="77" spans="3:15" ht="24.75" customHeight="1">
      <c r="C77" s="132"/>
      <c r="D77" s="139"/>
      <c r="E77" s="79"/>
      <c r="F77" s="81"/>
      <c r="G77" s="66"/>
      <c r="H77" s="27"/>
      <c r="I77" s="28"/>
      <c r="J77" s="14"/>
      <c r="K77" s="15"/>
      <c r="L77" s="113">
        <f t="shared" si="2"/>
      </c>
      <c r="M77" s="114"/>
      <c r="N77" s="106"/>
      <c r="O77" s="107"/>
    </row>
    <row r="78" spans="3:15" ht="24.75" customHeight="1">
      <c r="C78" s="132"/>
      <c r="D78" s="139"/>
      <c r="E78" s="79"/>
      <c r="F78" s="81"/>
      <c r="G78" s="66"/>
      <c r="H78" s="27"/>
      <c r="I78" s="28"/>
      <c r="J78" s="14"/>
      <c r="K78" s="15"/>
      <c r="L78" s="113">
        <f t="shared" si="2"/>
      </c>
      <c r="M78" s="114"/>
      <c r="N78" s="106"/>
      <c r="O78" s="107"/>
    </row>
    <row r="79" spans="3:15" ht="24.75" customHeight="1">
      <c r="C79" s="132"/>
      <c r="D79" s="139"/>
      <c r="E79" s="79"/>
      <c r="F79" s="81"/>
      <c r="G79" s="66"/>
      <c r="H79" s="27"/>
      <c r="I79" s="28"/>
      <c r="J79" s="14"/>
      <c r="K79" s="15"/>
      <c r="L79" s="113">
        <f t="shared" si="2"/>
      </c>
      <c r="M79" s="114"/>
      <c r="N79" s="106"/>
      <c r="O79" s="107"/>
    </row>
    <row r="80" spans="3:15" ht="24.75" customHeight="1" thickBot="1">
      <c r="C80" s="132"/>
      <c r="D80" s="139"/>
      <c r="E80" s="78"/>
      <c r="F80" s="82"/>
      <c r="G80" s="67"/>
      <c r="H80" s="29"/>
      <c r="I80" s="83"/>
      <c r="J80" s="16"/>
      <c r="K80" s="17"/>
      <c r="L80" s="115">
        <f t="shared" si="2"/>
      </c>
      <c r="M80" s="116"/>
      <c r="N80" s="57"/>
      <c r="O80" s="58"/>
    </row>
    <row r="81" spans="3:5" ht="24.75" customHeight="1">
      <c r="C81" s="141"/>
      <c r="D81" s="141"/>
      <c r="E81" s="19" t="s">
        <v>44</v>
      </c>
    </row>
    <row r="82" spans="3:4" ht="24.75" customHeight="1">
      <c r="C82" s="140"/>
      <c r="D82" s="140"/>
    </row>
    <row r="83" spans="3:4" ht="24.75" customHeight="1">
      <c r="C83" s="140"/>
      <c r="D83" s="140"/>
    </row>
    <row r="84" spans="3:4" ht="24.75" customHeight="1">
      <c r="C84" s="140"/>
      <c r="D84" s="140"/>
    </row>
    <row r="85" spans="3:4" ht="24.75" customHeight="1">
      <c r="C85" s="140"/>
      <c r="D85" s="140"/>
    </row>
    <row r="86" spans="3:4" ht="24.75" customHeight="1">
      <c r="C86" s="140"/>
      <c r="D86" s="140"/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</sheetData>
  <sheetProtection/>
  <mergeCells count="145">
    <mergeCell ref="E3:J3"/>
    <mergeCell ref="L3:O3"/>
    <mergeCell ref="L5:M5"/>
    <mergeCell ref="N5:O5"/>
    <mergeCell ref="C9:F9"/>
    <mergeCell ref="G9:H9"/>
    <mergeCell ref="C11:E11"/>
    <mergeCell ref="C12:E12"/>
    <mergeCell ref="C13:E13"/>
    <mergeCell ref="K14:O14"/>
    <mergeCell ref="E16:F16"/>
    <mergeCell ref="G16:H16"/>
    <mergeCell ref="J16:J19"/>
    <mergeCell ref="K16:L16"/>
    <mergeCell ref="N16:O16"/>
    <mergeCell ref="K17:L17"/>
    <mergeCell ref="N17:O17"/>
    <mergeCell ref="K18:L18"/>
    <mergeCell ref="N18:O18"/>
    <mergeCell ref="K19:L19"/>
    <mergeCell ref="M19:O19"/>
    <mergeCell ref="E22:G22"/>
    <mergeCell ref="I22:O22"/>
    <mergeCell ref="C23:H23"/>
    <mergeCell ref="L23:M23"/>
    <mergeCell ref="C26:D26"/>
    <mergeCell ref="E26:H26"/>
    <mergeCell ref="L26:M26"/>
    <mergeCell ref="N26:O26"/>
    <mergeCell ref="C27:D27"/>
    <mergeCell ref="L27:M27"/>
    <mergeCell ref="C28:D28"/>
    <mergeCell ref="L28:M28"/>
    <mergeCell ref="C29:D29"/>
    <mergeCell ref="L29:M29"/>
    <mergeCell ref="L35:M35"/>
    <mergeCell ref="C30:D30"/>
    <mergeCell ref="L30:M30"/>
    <mergeCell ref="C31:D31"/>
    <mergeCell ref="L31:M31"/>
    <mergeCell ref="C32:D32"/>
    <mergeCell ref="L32:M32"/>
    <mergeCell ref="C36:D36"/>
    <mergeCell ref="L36:M36"/>
    <mergeCell ref="C37:D37"/>
    <mergeCell ref="C38:D38"/>
    <mergeCell ref="L38:M38"/>
    <mergeCell ref="C33:D33"/>
    <mergeCell ref="L33:M33"/>
    <mergeCell ref="C34:D34"/>
    <mergeCell ref="L34:M34"/>
    <mergeCell ref="C35:D35"/>
    <mergeCell ref="C39:D39"/>
    <mergeCell ref="L39:M39"/>
    <mergeCell ref="C40:D40"/>
    <mergeCell ref="L40:M40"/>
    <mergeCell ref="C41:D41"/>
    <mergeCell ref="L41:M41"/>
    <mergeCell ref="C42:D42"/>
    <mergeCell ref="L42:M42"/>
    <mergeCell ref="C43:D43"/>
    <mergeCell ref="L43:M43"/>
    <mergeCell ref="C44:D44"/>
    <mergeCell ref="L44:M44"/>
    <mergeCell ref="C45:D45"/>
    <mergeCell ref="C47:D47"/>
    <mergeCell ref="E47:H47"/>
    <mergeCell ref="L47:M47"/>
    <mergeCell ref="N47:O47"/>
    <mergeCell ref="C48:D48"/>
    <mergeCell ref="L48:M48"/>
    <mergeCell ref="C49:D49"/>
    <mergeCell ref="L49:M49"/>
    <mergeCell ref="C50:D50"/>
    <mergeCell ref="L50:M50"/>
    <mergeCell ref="C51:D51"/>
    <mergeCell ref="L51:M51"/>
    <mergeCell ref="C52:D52"/>
    <mergeCell ref="L52:M52"/>
    <mergeCell ref="C53:D53"/>
    <mergeCell ref="L53:M53"/>
    <mergeCell ref="C54:D54"/>
    <mergeCell ref="L54:M54"/>
    <mergeCell ref="C55:D55"/>
    <mergeCell ref="L55:M55"/>
    <mergeCell ref="C56:D56"/>
    <mergeCell ref="L56:M56"/>
    <mergeCell ref="C57:D57"/>
    <mergeCell ref="L57:M57"/>
    <mergeCell ref="C58:D58"/>
    <mergeCell ref="L58:M58"/>
    <mergeCell ref="C59:D59"/>
    <mergeCell ref="L59:M59"/>
    <mergeCell ref="C60:D60"/>
    <mergeCell ref="L60:M60"/>
    <mergeCell ref="C61:D61"/>
    <mergeCell ref="L61:M61"/>
    <mergeCell ref="C62:D62"/>
    <mergeCell ref="L62:M62"/>
    <mergeCell ref="C63:D63"/>
    <mergeCell ref="L63:M63"/>
    <mergeCell ref="L69:M69"/>
    <mergeCell ref="C64:D64"/>
    <mergeCell ref="L64:M64"/>
    <mergeCell ref="C65:D65"/>
    <mergeCell ref="L65:M65"/>
    <mergeCell ref="C66:D66"/>
    <mergeCell ref="L66:M66"/>
    <mergeCell ref="L70:M70"/>
    <mergeCell ref="C71:D71"/>
    <mergeCell ref="L71:M71"/>
    <mergeCell ref="C72:D72"/>
    <mergeCell ref="L72:M72"/>
    <mergeCell ref="C67:D67"/>
    <mergeCell ref="L67:M67"/>
    <mergeCell ref="C68:D68"/>
    <mergeCell ref="L68:M68"/>
    <mergeCell ref="C69:D69"/>
    <mergeCell ref="L78:M78"/>
    <mergeCell ref="C73:D73"/>
    <mergeCell ref="L73:M73"/>
    <mergeCell ref="C74:D74"/>
    <mergeCell ref="L74:M74"/>
    <mergeCell ref="C75:D75"/>
    <mergeCell ref="L75:M75"/>
    <mergeCell ref="L79:M79"/>
    <mergeCell ref="C80:D80"/>
    <mergeCell ref="L80:M80"/>
    <mergeCell ref="C81:D81"/>
    <mergeCell ref="C82:D82"/>
    <mergeCell ref="C76:D76"/>
    <mergeCell ref="L76:M76"/>
    <mergeCell ref="C77:D77"/>
    <mergeCell ref="L77:M77"/>
    <mergeCell ref="C78:D78"/>
    <mergeCell ref="C83:D83"/>
    <mergeCell ref="C84:D84"/>
    <mergeCell ref="C85:D85"/>
    <mergeCell ref="C86:D86"/>
    <mergeCell ref="E18:F18"/>
    <mergeCell ref="G17:H17"/>
    <mergeCell ref="G18:H18"/>
    <mergeCell ref="G19:H19"/>
    <mergeCell ref="C79:D79"/>
    <mergeCell ref="C70:D70"/>
  </mergeCells>
  <dataValidations count="1">
    <dataValidation type="list" allowBlank="1" showInputMessage="1" showErrorMessage="1" sqref="E48:E80 E27:E44">
      <formula1>$T$3:$T$4</formula1>
    </dataValidation>
  </dataValidations>
  <printOptions horizontalCentered="1"/>
  <pageMargins left="0.31496062992125984" right="0.31496062992125984" top="0.7874015748031497" bottom="0.35433070866141736" header="0.31496062992125984" footer="0.1968503937007874"/>
  <pageSetup horizontalDpi="600" verticalDpi="600" orientation="portrait" paperSize="9" scale="93" r:id="rId4"/>
  <headerFooter>
    <oddFooter>&amp;C&amp;N/&amp;P&amp;R&amp;8 2023.12.18改訂</oddFooter>
  </headerFooter>
  <rowBreaks count="1" manualBreakCount="1">
    <brk id="45" min="2" max="1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須田 東華建設</cp:lastModifiedBy>
  <cp:lastPrinted>2023-12-18T07:54:12Z</cp:lastPrinted>
  <dcterms:created xsi:type="dcterms:W3CDTF">2012-12-11T04:24:52Z</dcterms:created>
  <dcterms:modified xsi:type="dcterms:W3CDTF">2023-12-18T07:55:41Z</dcterms:modified>
  <cp:category/>
  <cp:version/>
  <cp:contentType/>
  <cp:contentStatus/>
</cp:coreProperties>
</file>